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екучка\"/>
    </mc:Choice>
  </mc:AlternateContent>
  <xr:revisionPtr revIDLastSave="0" documentId="13_ncr:1_{55FE733A-61A8-4B43-B8E7-ED1857153BEE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2 класс" sheetId="1" r:id="rId1"/>
    <sheet name="3 класс" sheetId="11" r:id="rId2"/>
    <sheet name="4 класс" sheetId="12" r:id="rId3"/>
    <sheet name="5 класс" sheetId="13" r:id="rId4"/>
    <sheet name="6 класс" sheetId="14" r:id="rId5"/>
    <sheet name="7 класс" sheetId="15" r:id="rId6"/>
    <sheet name="8 класс" sheetId="16" r:id="rId7"/>
    <sheet name="9 класс" sheetId="17" r:id="rId8"/>
    <sheet name="10 класс" sheetId="18" r:id="rId9"/>
    <sheet name="11 класс" sheetId="1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9" i="19" l="1"/>
  <c r="DQ9" i="19"/>
  <c r="DP9" i="19"/>
  <c r="DO9" i="19"/>
  <c r="DN9" i="19"/>
  <c r="DM9" i="19"/>
  <c r="DL9" i="19"/>
  <c r="DK9" i="19"/>
  <c r="DJ9" i="19"/>
  <c r="DI9" i="19"/>
  <c r="DH9" i="19"/>
  <c r="DG9" i="19"/>
  <c r="DF9" i="19"/>
  <c r="DE9" i="19"/>
  <c r="DD9" i="19"/>
  <c r="DC9" i="19"/>
  <c r="DB9" i="19"/>
  <c r="DA9" i="19"/>
  <c r="CZ9" i="19"/>
  <c r="CY9" i="19"/>
  <c r="CX9" i="19"/>
  <c r="CW9" i="19"/>
  <c r="CV9" i="19"/>
  <c r="DR8" i="19"/>
  <c r="DQ8" i="19"/>
  <c r="DP8" i="19"/>
  <c r="DO8" i="19"/>
  <c r="DN8" i="19"/>
  <c r="DM8" i="19"/>
  <c r="DL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DR10" i="18"/>
  <c r="DQ10" i="18"/>
  <c r="DP10" i="18"/>
  <c r="DO10" i="18"/>
  <c r="DN10" i="18"/>
  <c r="DM10" i="18"/>
  <c r="DL10" i="18"/>
  <c r="DK10" i="18"/>
  <c r="DJ10" i="18"/>
  <c r="DI10" i="18"/>
  <c r="DH10" i="18"/>
  <c r="DG10" i="18"/>
  <c r="DF10" i="18"/>
  <c r="DE10" i="18"/>
  <c r="DD10" i="18"/>
  <c r="DC10" i="18"/>
  <c r="DB10" i="18"/>
  <c r="DA10" i="18"/>
  <c r="CZ10" i="18"/>
  <c r="CY10" i="18"/>
  <c r="CX10" i="18"/>
  <c r="CW10" i="18"/>
  <c r="CV10" i="18"/>
  <c r="DR9" i="18"/>
  <c r="DQ9" i="18"/>
  <c r="DP9" i="18"/>
  <c r="DO9" i="18"/>
  <c r="DN9" i="18"/>
  <c r="DM9" i="18"/>
  <c r="DL9" i="18"/>
  <c r="DK9" i="18"/>
  <c r="DJ9" i="18"/>
  <c r="DI9" i="18"/>
  <c r="DH9" i="18"/>
  <c r="DG9" i="18"/>
  <c r="DF9" i="18"/>
  <c r="DE9" i="18"/>
  <c r="DD9" i="18"/>
  <c r="DC9" i="18"/>
  <c r="DB9" i="18"/>
  <c r="DA9" i="18"/>
  <c r="CZ9" i="18"/>
  <c r="CY9" i="18"/>
  <c r="CX9" i="18"/>
  <c r="CW9" i="18"/>
  <c r="CV9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DR13" i="17"/>
  <c r="DQ13" i="17"/>
  <c r="DP13" i="17"/>
  <c r="DO13" i="17"/>
  <c r="DN13" i="17"/>
  <c r="DM13" i="17"/>
  <c r="DL13" i="17"/>
  <c r="DK13" i="17"/>
  <c r="DJ13" i="17"/>
  <c r="DI13" i="17"/>
  <c r="DH13" i="17"/>
  <c r="DG13" i="17"/>
  <c r="DF13" i="17"/>
  <c r="DE13" i="17"/>
  <c r="DD13" i="17"/>
  <c r="DC13" i="17"/>
  <c r="DB13" i="17"/>
  <c r="DA13" i="17"/>
  <c r="CZ13" i="17"/>
  <c r="CY13" i="17"/>
  <c r="CX13" i="17"/>
  <c r="CW13" i="17"/>
  <c r="CV13" i="17"/>
  <c r="DR12" i="17"/>
  <c r="DQ12" i="17"/>
  <c r="DP12" i="17"/>
  <c r="DO12" i="17"/>
  <c r="DN12" i="17"/>
  <c r="DM12" i="17"/>
  <c r="DL12" i="17"/>
  <c r="DK12" i="17"/>
  <c r="DJ12" i="17"/>
  <c r="DI12" i="17"/>
  <c r="DH12" i="17"/>
  <c r="DG12" i="17"/>
  <c r="DF12" i="17"/>
  <c r="DE12" i="17"/>
  <c r="DD12" i="17"/>
  <c r="DC12" i="17"/>
  <c r="DB12" i="17"/>
  <c r="DA12" i="17"/>
  <c r="CZ12" i="17"/>
  <c r="CY12" i="17"/>
  <c r="CX12" i="17"/>
  <c r="CW12" i="17"/>
  <c r="CV12" i="17"/>
  <c r="DR11" i="17"/>
  <c r="DQ11" i="17"/>
  <c r="DP11" i="17"/>
  <c r="DO11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DB11" i="17"/>
  <c r="DA11" i="17"/>
  <c r="CZ11" i="17"/>
  <c r="CY11" i="17"/>
  <c r="CX11" i="17"/>
  <c r="CW11" i="17"/>
  <c r="CV11" i="17"/>
  <c r="DR10" i="17"/>
  <c r="DQ10" i="17"/>
  <c r="DP10" i="17"/>
  <c r="DO10" i="17"/>
  <c r="DN10" i="17"/>
  <c r="DM10" i="17"/>
  <c r="DL10" i="17"/>
  <c r="DK10" i="17"/>
  <c r="DJ10" i="17"/>
  <c r="DI10" i="17"/>
  <c r="DH10" i="17"/>
  <c r="DG10" i="17"/>
  <c r="DF10" i="17"/>
  <c r="DE10" i="17"/>
  <c r="DD10" i="17"/>
  <c r="DC10" i="17"/>
  <c r="DB10" i="17"/>
  <c r="DA10" i="17"/>
  <c r="CZ10" i="17"/>
  <c r="CY10" i="17"/>
  <c r="CX10" i="17"/>
  <c r="CW10" i="17"/>
  <c r="CV10" i="17"/>
  <c r="DR9" i="17"/>
  <c r="DQ9" i="17"/>
  <c r="DP9" i="17"/>
  <c r="DO9" i="17"/>
  <c r="DN9" i="17"/>
  <c r="DM9" i="17"/>
  <c r="DL9" i="17"/>
  <c r="DK9" i="17"/>
  <c r="DJ9" i="17"/>
  <c r="DI9" i="17"/>
  <c r="DH9" i="17"/>
  <c r="DG9" i="17"/>
  <c r="DF9" i="17"/>
  <c r="DE9" i="17"/>
  <c r="DD9" i="17"/>
  <c r="DC9" i="17"/>
  <c r="DB9" i="17"/>
  <c r="DA9" i="17"/>
  <c r="CZ9" i="17"/>
  <c r="CY9" i="17"/>
  <c r="CX9" i="17"/>
  <c r="CW9" i="17"/>
  <c r="CV9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DR15" i="16"/>
  <c r="DQ15" i="16"/>
  <c r="DP15" i="16"/>
  <c r="DO15" i="16"/>
  <c r="DN15" i="16"/>
  <c r="DM15" i="16"/>
  <c r="DL15" i="16"/>
  <c r="DK15" i="16"/>
  <c r="DJ15" i="16"/>
  <c r="DI15" i="16"/>
  <c r="DH15" i="16"/>
  <c r="DG15" i="16"/>
  <c r="DF15" i="16"/>
  <c r="DE15" i="16"/>
  <c r="DD15" i="16"/>
  <c r="DC15" i="16"/>
  <c r="DB15" i="16"/>
  <c r="DA15" i="16"/>
  <c r="CZ15" i="16"/>
  <c r="CY15" i="16"/>
  <c r="CX15" i="16"/>
  <c r="CW15" i="16"/>
  <c r="CV15" i="16"/>
  <c r="DR14" i="16"/>
  <c r="DQ14" i="16"/>
  <c r="DP14" i="16"/>
  <c r="DO14" i="16"/>
  <c r="DN14" i="16"/>
  <c r="DM14" i="16"/>
  <c r="DL14" i="16"/>
  <c r="DK14" i="16"/>
  <c r="DJ14" i="16"/>
  <c r="DI14" i="16"/>
  <c r="DH14" i="16"/>
  <c r="DG14" i="16"/>
  <c r="DF14" i="16"/>
  <c r="DE14" i="16"/>
  <c r="DD14" i="16"/>
  <c r="DC14" i="16"/>
  <c r="DB14" i="16"/>
  <c r="DA14" i="16"/>
  <c r="CZ14" i="16"/>
  <c r="CY14" i="16"/>
  <c r="CX14" i="16"/>
  <c r="CW14" i="16"/>
  <c r="CV14" i="16"/>
  <c r="DR13" i="16"/>
  <c r="DQ13" i="16"/>
  <c r="DP13" i="16"/>
  <c r="DO13" i="16"/>
  <c r="DN13" i="16"/>
  <c r="DM13" i="16"/>
  <c r="DL13" i="16"/>
  <c r="DK13" i="16"/>
  <c r="DJ13" i="16"/>
  <c r="DI13" i="16"/>
  <c r="DH13" i="16"/>
  <c r="DG13" i="16"/>
  <c r="DF13" i="16"/>
  <c r="DE13" i="16"/>
  <c r="DD13" i="16"/>
  <c r="DC13" i="16"/>
  <c r="DB13" i="16"/>
  <c r="DA13" i="16"/>
  <c r="CZ13" i="16"/>
  <c r="CY13" i="16"/>
  <c r="CX13" i="16"/>
  <c r="CW13" i="16"/>
  <c r="CV13" i="16"/>
  <c r="DR12" i="16"/>
  <c r="DQ12" i="16"/>
  <c r="DP12" i="16"/>
  <c r="DO12" i="16"/>
  <c r="DN12" i="16"/>
  <c r="DM12" i="16"/>
  <c r="DL12" i="16"/>
  <c r="DK12" i="16"/>
  <c r="DJ12" i="16"/>
  <c r="DI12" i="16"/>
  <c r="DH12" i="16"/>
  <c r="DG12" i="16"/>
  <c r="DF12" i="16"/>
  <c r="DE12" i="16"/>
  <c r="DD12" i="16"/>
  <c r="DC12" i="16"/>
  <c r="DB12" i="16"/>
  <c r="DA12" i="16"/>
  <c r="CZ12" i="16"/>
  <c r="CY12" i="16"/>
  <c r="CX12" i="16"/>
  <c r="CW12" i="16"/>
  <c r="CV12" i="16"/>
  <c r="DR11" i="16"/>
  <c r="DQ11" i="16"/>
  <c r="DP11" i="16"/>
  <c r="DO11" i="16"/>
  <c r="DN11" i="16"/>
  <c r="DM11" i="16"/>
  <c r="DL11" i="16"/>
  <c r="DK11" i="16"/>
  <c r="DJ11" i="16"/>
  <c r="DI11" i="16"/>
  <c r="DH11" i="16"/>
  <c r="DG11" i="16"/>
  <c r="DF11" i="16"/>
  <c r="DE11" i="16"/>
  <c r="DD11" i="16"/>
  <c r="DC11" i="16"/>
  <c r="DB11" i="16"/>
  <c r="DA11" i="16"/>
  <c r="CZ11" i="16"/>
  <c r="CY11" i="16"/>
  <c r="CX11" i="16"/>
  <c r="CW11" i="16"/>
  <c r="CV11" i="16"/>
  <c r="DR10" i="16"/>
  <c r="DQ10" i="16"/>
  <c r="DP10" i="16"/>
  <c r="DO10" i="16"/>
  <c r="DN10" i="16"/>
  <c r="DM10" i="16"/>
  <c r="DL10" i="16"/>
  <c r="DK10" i="16"/>
  <c r="DJ10" i="16"/>
  <c r="DI10" i="16"/>
  <c r="DH10" i="16"/>
  <c r="DG10" i="16"/>
  <c r="DF10" i="16"/>
  <c r="DE10" i="16"/>
  <c r="DD10" i="16"/>
  <c r="DC10" i="16"/>
  <c r="DB10" i="16"/>
  <c r="DA10" i="16"/>
  <c r="CZ10" i="16"/>
  <c r="CY10" i="16"/>
  <c r="CX10" i="16"/>
  <c r="CW10" i="16"/>
  <c r="CV10" i="16"/>
  <c r="DR9" i="16"/>
  <c r="DQ9" i="16"/>
  <c r="DP9" i="16"/>
  <c r="DO9" i="16"/>
  <c r="DN9" i="16"/>
  <c r="DM9" i="16"/>
  <c r="DL9" i="16"/>
  <c r="DK9" i="16"/>
  <c r="DJ9" i="16"/>
  <c r="DI9" i="16"/>
  <c r="DH9" i="16"/>
  <c r="DG9" i="16"/>
  <c r="DF9" i="16"/>
  <c r="DE9" i="16"/>
  <c r="DD9" i="16"/>
  <c r="DC9" i="16"/>
  <c r="DB9" i="16"/>
  <c r="DA9" i="16"/>
  <c r="CZ9" i="16"/>
  <c r="CY9" i="16"/>
  <c r="CX9" i="16"/>
  <c r="CW9" i="16"/>
  <c r="CV9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DR17" i="14"/>
  <c r="DQ17" i="14"/>
  <c r="DP17" i="14"/>
  <c r="DO17" i="14"/>
  <c r="DN17" i="14"/>
  <c r="DM17" i="14"/>
  <c r="DL17" i="14"/>
  <c r="DK17" i="14"/>
  <c r="DJ17" i="14"/>
  <c r="DI17" i="14"/>
  <c r="DH17" i="14"/>
  <c r="DG17" i="14"/>
  <c r="DF17" i="14"/>
  <c r="DE17" i="14"/>
  <c r="DD17" i="14"/>
  <c r="DC17" i="14"/>
  <c r="DB17" i="14"/>
  <c r="DA17" i="14"/>
  <c r="CZ17" i="14"/>
  <c r="CY17" i="14"/>
  <c r="CX17" i="14"/>
  <c r="CW17" i="14"/>
  <c r="CV17" i="14"/>
  <c r="DR16" i="14"/>
  <c r="DQ16" i="14"/>
  <c r="DP16" i="14"/>
  <c r="DO16" i="14"/>
  <c r="DN16" i="14"/>
  <c r="DM16" i="14"/>
  <c r="DL16" i="14"/>
  <c r="DK16" i="14"/>
  <c r="DJ16" i="14"/>
  <c r="DI16" i="14"/>
  <c r="DH16" i="14"/>
  <c r="DG16" i="14"/>
  <c r="DF16" i="14"/>
  <c r="DE16" i="14"/>
  <c r="DD16" i="14"/>
  <c r="DC16" i="14"/>
  <c r="DB16" i="14"/>
  <c r="DA16" i="14"/>
  <c r="CZ16" i="14"/>
  <c r="CY16" i="14"/>
  <c r="CX16" i="14"/>
  <c r="CW16" i="14"/>
  <c r="CV16" i="14"/>
  <c r="DR15" i="14"/>
  <c r="DQ15" i="14"/>
  <c r="DP15" i="14"/>
  <c r="DO15" i="14"/>
  <c r="DN15" i="14"/>
  <c r="DM15" i="14"/>
  <c r="DL15" i="14"/>
  <c r="DK15" i="14"/>
  <c r="DJ15" i="14"/>
  <c r="DI15" i="14"/>
  <c r="DH15" i="14"/>
  <c r="DG15" i="14"/>
  <c r="DF15" i="14"/>
  <c r="DE15" i="14"/>
  <c r="DD15" i="14"/>
  <c r="DC15" i="14"/>
  <c r="DB15" i="14"/>
  <c r="DA15" i="14"/>
  <c r="CZ15" i="14"/>
  <c r="CY15" i="14"/>
  <c r="CX15" i="14"/>
  <c r="CW15" i="14"/>
  <c r="CV15" i="14"/>
  <c r="DR14" i="14"/>
  <c r="DQ14" i="14"/>
  <c r="DP14" i="14"/>
  <c r="DO14" i="14"/>
  <c r="DN14" i="14"/>
  <c r="DM14" i="14"/>
  <c r="DL14" i="14"/>
  <c r="DK14" i="14"/>
  <c r="DJ14" i="14"/>
  <c r="DI14" i="14"/>
  <c r="DH14" i="14"/>
  <c r="DG14" i="14"/>
  <c r="DF14" i="14"/>
  <c r="DE14" i="14"/>
  <c r="DD14" i="14"/>
  <c r="DC14" i="14"/>
  <c r="DB14" i="14"/>
  <c r="DA14" i="14"/>
  <c r="CZ14" i="14"/>
  <c r="CY14" i="14"/>
  <c r="CX14" i="14"/>
  <c r="CW14" i="14"/>
  <c r="CV14" i="14"/>
  <c r="DR13" i="14"/>
  <c r="DQ13" i="14"/>
  <c r="DP13" i="14"/>
  <c r="DO13" i="14"/>
  <c r="DN13" i="14"/>
  <c r="DM13" i="14"/>
  <c r="DL13" i="14"/>
  <c r="DK13" i="14"/>
  <c r="DJ13" i="14"/>
  <c r="DI13" i="14"/>
  <c r="DH13" i="14"/>
  <c r="DG13" i="14"/>
  <c r="DF13" i="14"/>
  <c r="DE13" i="14"/>
  <c r="DD13" i="14"/>
  <c r="DC13" i="14"/>
  <c r="DB13" i="14"/>
  <c r="DA13" i="14"/>
  <c r="CZ13" i="14"/>
  <c r="CY13" i="14"/>
  <c r="CX13" i="14"/>
  <c r="CW13" i="14"/>
  <c r="CV13" i="14"/>
  <c r="DR12" i="14"/>
  <c r="DQ12" i="14"/>
  <c r="DP12" i="14"/>
  <c r="DO12" i="14"/>
  <c r="DN12" i="14"/>
  <c r="DM12" i="14"/>
  <c r="DL12" i="14"/>
  <c r="DK12" i="14"/>
  <c r="DJ12" i="14"/>
  <c r="DI12" i="14"/>
  <c r="DH12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DR11" i="14"/>
  <c r="DQ11" i="14"/>
  <c r="DP11" i="14"/>
  <c r="DO11" i="14"/>
  <c r="DN11" i="14"/>
  <c r="DM11" i="14"/>
  <c r="DL11" i="14"/>
  <c r="DK11" i="14"/>
  <c r="DJ11" i="14"/>
  <c r="DI11" i="14"/>
  <c r="DH11" i="14"/>
  <c r="DG11" i="14"/>
  <c r="DF11" i="14"/>
  <c r="DE11" i="14"/>
  <c r="DD11" i="14"/>
  <c r="DC11" i="14"/>
  <c r="DB11" i="14"/>
  <c r="DA11" i="14"/>
  <c r="CZ11" i="14"/>
  <c r="CY11" i="14"/>
  <c r="CX11" i="14"/>
  <c r="CW11" i="14"/>
  <c r="CV11" i="14"/>
  <c r="DR10" i="14"/>
  <c r="DQ10" i="14"/>
  <c r="DP10" i="14"/>
  <c r="DO10" i="14"/>
  <c r="DN10" i="14"/>
  <c r="DM10" i="14"/>
  <c r="DL10" i="14"/>
  <c r="DK10" i="14"/>
  <c r="DJ10" i="14"/>
  <c r="DI10" i="14"/>
  <c r="DH10" i="14"/>
  <c r="DG10" i="14"/>
  <c r="DF10" i="14"/>
  <c r="DE10" i="14"/>
  <c r="DD10" i="14"/>
  <c r="DC10" i="14"/>
  <c r="DB10" i="14"/>
  <c r="DA10" i="14"/>
  <c r="CZ10" i="14"/>
  <c r="CY10" i="14"/>
  <c r="CX10" i="14"/>
  <c r="CW10" i="14"/>
  <c r="CV10" i="14"/>
  <c r="DR9" i="14"/>
  <c r="DQ9" i="14"/>
  <c r="DP9" i="14"/>
  <c r="DO9" i="14"/>
  <c r="DN9" i="14"/>
  <c r="DM9" i="14"/>
  <c r="DL9" i="14"/>
  <c r="DK9" i="14"/>
  <c r="DJ9" i="14"/>
  <c r="DI9" i="14"/>
  <c r="DH9" i="14"/>
  <c r="DG9" i="14"/>
  <c r="DF9" i="14"/>
  <c r="DE9" i="14"/>
  <c r="DD9" i="14"/>
  <c r="DC9" i="14"/>
  <c r="DB9" i="14"/>
  <c r="DA9" i="14"/>
  <c r="CZ9" i="14"/>
  <c r="CY9" i="14"/>
  <c r="CX9" i="14"/>
  <c r="CW9" i="14"/>
  <c r="CV9" i="14"/>
  <c r="DR8" i="14"/>
  <c r="DQ8" i="14"/>
  <c r="DP8" i="14"/>
  <c r="DO8" i="14"/>
  <c r="DN8" i="14"/>
  <c r="DM8" i="14"/>
  <c r="DL8" i="14"/>
  <c r="DK8" i="14"/>
  <c r="DJ8" i="14"/>
  <c r="DI8" i="14"/>
  <c r="DH8" i="14"/>
  <c r="DG8" i="14"/>
  <c r="DF8" i="14"/>
  <c r="DE8" i="14"/>
  <c r="DD8" i="14"/>
  <c r="DC8" i="14"/>
  <c r="DB8" i="14"/>
  <c r="DA8" i="14"/>
  <c r="CZ8" i="14"/>
  <c r="CY8" i="14"/>
  <c r="CX8" i="14"/>
  <c r="CW8" i="14"/>
  <c r="CV8" i="14"/>
  <c r="DR17" i="13"/>
  <c r="DQ17" i="13"/>
  <c r="DP17" i="13"/>
  <c r="DO17" i="13"/>
  <c r="DN17" i="13"/>
  <c r="DM17" i="13"/>
  <c r="DL17" i="13"/>
  <c r="DK17" i="13"/>
  <c r="DJ17" i="13"/>
  <c r="DI17" i="13"/>
  <c r="DH17" i="13"/>
  <c r="DG17" i="13"/>
  <c r="DF17" i="13"/>
  <c r="DE17" i="13"/>
  <c r="DD17" i="13"/>
  <c r="DC17" i="13"/>
  <c r="DB17" i="13"/>
  <c r="DA17" i="13"/>
  <c r="CZ17" i="13"/>
  <c r="CY17" i="13"/>
  <c r="CX17" i="13"/>
  <c r="CW17" i="13"/>
  <c r="CV17" i="13"/>
  <c r="DR16" i="13"/>
  <c r="DQ16" i="13"/>
  <c r="DP16" i="13"/>
  <c r="DO16" i="13"/>
  <c r="DN16" i="13"/>
  <c r="DM16" i="13"/>
  <c r="DL16" i="13"/>
  <c r="DK16" i="13"/>
  <c r="DJ16" i="13"/>
  <c r="DI16" i="13"/>
  <c r="DH16" i="13"/>
  <c r="DG16" i="13"/>
  <c r="DF16" i="13"/>
  <c r="DE16" i="13"/>
  <c r="DD16" i="13"/>
  <c r="DC16" i="13"/>
  <c r="DB16" i="13"/>
  <c r="DA16" i="13"/>
  <c r="CZ16" i="13"/>
  <c r="CY16" i="13"/>
  <c r="CX16" i="13"/>
  <c r="CW16" i="13"/>
  <c r="CV16" i="13"/>
  <c r="DR15" i="13"/>
  <c r="DQ15" i="13"/>
  <c r="DP15" i="13"/>
  <c r="DO15" i="13"/>
  <c r="DN15" i="13"/>
  <c r="DM15" i="13"/>
  <c r="DL15" i="13"/>
  <c r="DK15" i="13"/>
  <c r="DJ15" i="13"/>
  <c r="DI15" i="13"/>
  <c r="DH15" i="13"/>
  <c r="DG15" i="13"/>
  <c r="DF15" i="13"/>
  <c r="DE15" i="13"/>
  <c r="DD15" i="13"/>
  <c r="DC15" i="13"/>
  <c r="DB15" i="13"/>
  <c r="DA15" i="13"/>
  <c r="CZ15" i="13"/>
  <c r="CY15" i="13"/>
  <c r="CX15" i="13"/>
  <c r="CW15" i="13"/>
  <c r="CV15" i="13"/>
  <c r="DR14" i="13"/>
  <c r="DQ14" i="13"/>
  <c r="DP14" i="13"/>
  <c r="DO14" i="13"/>
  <c r="DN14" i="13"/>
  <c r="DM14" i="13"/>
  <c r="DL14" i="13"/>
  <c r="DK14" i="13"/>
  <c r="DJ14" i="13"/>
  <c r="DI14" i="13"/>
  <c r="DH14" i="13"/>
  <c r="DG14" i="13"/>
  <c r="DF14" i="13"/>
  <c r="DE14" i="13"/>
  <c r="DD14" i="13"/>
  <c r="DC14" i="13"/>
  <c r="DB14" i="13"/>
  <c r="DA14" i="13"/>
  <c r="CZ14" i="13"/>
  <c r="CY14" i="13"/>
  <c r="CX14" i="13"/>
  <c r="CW14" i="13"/>
  <c r="CV14" i="13"/>
  <c r="DR13" i="13"/>
  <c r="DQ13" i="13"/>
  <c r="DP13" i="13"/>
  <c r="DO13" i="13"/>
  <c r="DN13" i="13"/>
  <c r="DM13" i="13"/>
  <c r="DL13" i="13"/>
  <c r="DK13" i="13"/>
  <c r="DJ13" i="13"/>
  <c r="DI13" i="13"/>
  <c r="DH13" i="13"/>
  <c r="DG13" i="13"/>
  <c r="DF13" i="13"/>
  <c r="DE13" i="13"/>
  <c r="DD13" i="13"/>
  <c r="DC13" i="13"/>
  <c r="DB13" i="13"/>
  <c r="DA13" i="13"/>
  <c r="CZ13" i="13"/>
  <c r="CY13" i="13"/>
  <c r="CX13" i="13"/>
  <c r="CW13" i="13"/>
  <c r="CV13" i="13"/>
  <c r="DR12" i="13"/>
  <c r="DQ12" i="13"/>
  <c r="DP12" i="13"/>
  <c r="DO12" i="13"/>
  <c r="DN12" i="13"/>
  <c r="DM12" i="13"/>
  <c r="DL12" i="13"/>
  <c r="DK12" i="13"/>
  <c r="DJ12" i="13"/>
  <c r="DI12" i="13"/>
  <c r="DH12" i="13"/>
  <c r="DG12" i="13"/>
  <c r="DF12" i="13"/>
  <c r="DE12" i="13"/>
  <c r="DD12" i="13"/>
  <c r="DC12" i="13"/>
  <c r="DB12" i="13"/>
  <c r="DA12" i="13"/>
  <c r="CZ12" i="13"/>
  <c r="CY12" i="13"/>
  <c r="CX12" i="13"/>
  <c r="CW12" i="13"/>
  <c r="CV12" i="13"/>
  <c r="DR11" i="13"/>
  <c r="DQ11" i="13"/>
  <c r="DP11" i="13"/>
  <c r="DO11" i="13"/>
  <c r="DN11" i="13"/>
  <c r="DM11" i="13"/>
  <c r="DL11" i="13"/>
  <c r="DK11" i="13"/>
  <c r="DJ11" i="13"/>
  <c r="DI11" i="13"/>
  <c r="DH11" i="13"/>
  <c r="DG11" i="13"/>
  <c r="DF11" i="13"/>
  <c r="DE11" i="13"/>
  <c r="DD11" i="13"/>
  <c r="DC11" i="13"/>
  <c r="DB11" i="13"/>
  <c r="DA11" i="13"/>
  <c r="CZ11" i="13"/>
  <c r="CY11" i="13"/>
  <c r="CX11" i="13"/>
  <c r="CW11" i="13"/>
  <c r="CV11" i="13"/>
  <c r="DR10" i="13"/>
  <c r="DQ10" i="13"/>
  <c r="DP10" i="13"/>
  <c r="DO10" i="13"/>
  <c r="DN10" i="13"/>
  <c r="DM10" i="13"/>
  <c r="DL10" i="13"/>
  <c r="DK10" i="13"/>
  <c r="DJ10" i="13"/>
  <c r="DI10" i="13"/>
  <c r="DH10" i="13"/>
  <c r="DG10" i="13"/>
  <c r="DF10" i="13"/>
  <c r="DE10" i="13"/>
  <c r="DD10" i="13"/>
  <c r="DC10" i="13"/>
  <c r="DB10" i="13"/>
  <c r="DA10" i="13"/>
  <c r="CZ10" i="13"/>
  <c r="CY10" i="13"/>
  <c r="CX10" i="13"/>
  <c r="CW10" i="13"/>
  <c r="CV10" i="13"/>
  <c r="DR9" i="13"/>
  <c r="DQ9" i="13"/>
  <c r="DP9" i="13"/>
  <c r="DO9" i="13"/>
  <c r="DN9" i="13"/>
  <c r="DM9" i="13"/>
  <c r="DL9" i="13"/>
  <c r="DK9" i="13"/>
  <c r="DJ9" i="13"/>
  <c r="DI9" i="13"/>
  <c r="DH9" i="13"/>
  <c r="DG9" i="13"/>
  <c r="DF9" i="13"/>
  <c r="DE9" i="13"/>
  <c r="DD9" i="13"/>
  <c r="DC9" i="13"/>
  <c r="DB9" i="13"/>
  <c r="DA9" i="13"/>
  <c r="CZ9" i="13"/>
  <c r="CY9" i="13"/>
  <c r="CX9" i="13"/>
  <c r="CW9" i="13"/>
  <c r="CV9" i="13"/>
  <c r="DR8" i="13"/>
  <c r="DQ8" i="13"/>
  <c r="DP8" i="13"/>
  <c r="DO8" i="13"/>
  <c r="DN8" i="13"/>
  <c r="DM8" i="13"/>
  <c r="DL8" i="13"/>
  <c r="DK8" i="13"/>
  <c r="DJ8" i="13"/>
  <c r="DI8" i="13"/>
  <c r="DH8" i="13"/>
  <c r="DG8" i="13"/>
  <c r="DF8" i="13"/>
  <c r="DE8" i="13"/>
  <c r="DD8" i="13"/>
  <c r="DC8" i="13"/>
  <c r="DB8" i="13"/>
  <c r="DA8" i="13"/>
  <c r="CZ8" i="13"/>
  <c r="CY8" i="13"/>
  <c r="CX8" i="13"/>
  <c r="CW8" i="13"/>
  <c r="CV8" i="13"/>
  <c r="DR17" i="12"/>
  <c r="DQ17" i="12"/>
  <c r="DP17" i="12"/>
  <c r="DO17" i="12"/>
  <c r="DN17" i="12"/>
  <c r="DM17" i="12"/>
  <c r="DL17" i="12"/>
  <c r="DK17" i="12"/>
  <c r="DJ17" i="12"/>
  <c r="DI17" i="12"/>
  <c r="DH17" i="12"/>
  <c r="DG17" i="12"/>
  <c r="DF17" i="12"/>
  <c r="DE17" i="12"/>
  <c r="DD17" i="12"/>
  <c r="DC17" i="12"/>
  <c r="DB17" i="12"/>
  <c r="DA17" i="12"/>
  <c r="CZ17" i="12"/>
  <c r="CY17" i="12"/>
  <c r="CX17" i="12"/>
  <c r="CW17" i="12"/>
  <c r="CV17" i="12"/>
  <c r="DR16" i="12"/>
  <c r="DQ16" i="12"/>
  <c r="DP16" i="12"/>
  <c r="DO16" i="12"/>
  <c r="DN16" i="12"/>
  <c r="DM16" i="12"/>
  <c r="DL16" i="12"/>
  <c r="DK16" i="12"/>
  <c r="DJ16" i="12"/>
  <c r="DI16" i="12"/>
  <c r="DH16" i="12"/>
  <c r="DG16" i="12"/>
  <c r="DF16" i="12"/>
  <c r="DE16" i="12"/>
  <c r="DD16" i="12"/>
  <c r="DC16" i="12"/>
  <c r="DB16" i="12"/>
  <c r="DA16" i="12"/>
  <c r="CZ16" i="12"/>
  <c r="CY16" i="12"/>
  <c r="CX16" i="12"/>
  <c r="CW16" i="12"/>
  <c r="CV16" i="12"/>
  <c r="DR15" i="12"/>
  <c r="DQ15" i="12"/>
  <c r="DP15" i="12"/>
  <c r="DO15" i="12"/>
  <c r="DN15" i="12"/>
  <c r="DM15" i="12"/>
  <c r="DL15" i="12"/>
  <c r="DK15" i="12"/>
  <c r="DJ15" i="12"/>
  <c r="DI15" i="12"/>
  <c r="DH15" i="12"/>
  <c r="DG15" i="12"/>
  <c r="DF15" i="12"/>
  <c r="DE15" i="12"/>
  <c r="DD15" i="12"/>
  <c r="DC15" i="12"/>
  <c r="DB15" i="12"/>
  <c r="DA15" i="12"/>
  <c r="CZ15" i="12"/>
  <c r="CY15" i="12"/>
  <c r="CX15" i="12"/>
  <c r="CW15" i="12"/>
  <c r="CV15" i="12"/>
  <c r="DR14" i="12"/>
  <c r="DQ14" i="12"/>
  <c r="DP14" i="12"/>
  <c r="DO14" i="12"/>
  <c r="DN14" i="12"/>
  <c r="DM14" i="12"/>
  <c r="DL14" i="12"/>
  <c r="DK14" i="12"/>
  <c r="DJ14" i="12"/>
  <c r="DI14" i="12"/>
  <c r="DH14" i="12"/>
  <c r="DG14" i="12"/>
  <c r="DF14" i="12"/>
  <c r="DE14" i="12"/>
  <c r="DD14" i="12"/>
  <c r="DC14" i="12"/>
  <c r="DB14" i="12"/>
  <c r="DA14" i="12"/>
  <c r="CZ14" i="12"/>
  <c r="CY14" i="12"/>
  <c r="CX14" i="12"/>
  <c r="CW14" i="12"/>
  <c r="CV14" i="12"/>
  <c r="DR13" i="12"/>
  <c r="DQ13" i="12"/>
  <c r="DP13" i="12"/>
  <c r="DO13" i="12"/>
  <c r="DN13" i="12"/>
  <c r="DM13" i="12"/>
  <c r="DL13" i="12"/>
  <c r="DK13" i="12"/>
  <c r="DJ13" i="12"/>
  <c r="DI13" i="12"/>
  <c r="DH13" i="12"/>
  <c r="DG13" i="12"/>
  <c r="DF13" i="12"/>
  <c r="DE13" i="12"/>
  <c r="DD13" i="12"/>
  <c r="DC13" i="12"/>
  <c r="DB13" i="12"/>
  <c r="DA13" i="12"/>
  <c r="CZ13" i="12"/>
  <c r="CY13" i="12"/>
  <c r="CX13" i="12"/>
  <c r="CW13" i="12"/>
  <c r="CV13" i="12"/>
  <c r="DR12" i="12"/>
  <c r="DQ12" i="12"/>
  <c r="DP12" i="12"/>
  <c r="DO12" i="12"/>
  <c r="DN12" i="12"/>
  <c r="DM12" i="12"/>
  <c r="DL12" i="12"/>
  <c r="DK12" i="12"/>
  <c r="DJ12" i="12"/>
  <c r="DI12" i="12"/>
  <c r="DH12" i="12"/>
  <c r="DG12" i="12"/>
  <c r="DF12" i="12"/>
  <c r="DE12" i="12"/>
  <c r="DD12" i="12"/>
  <c r="DC12" i="12"/>
  <c r="DB12" i="12"/>
  <c r="DA12" i="12"/>
  <c r="CZ12" i="12"/>
  <c r="CY12" i="12"/>
  <c r="CX12" i="12"/>
  <c r="CW12" i="12"/>
  <c r="CV12" i="12"/>
  <c r="DR11" i="12"/>
  <c r="DQ11" i="12"/>
  <c r="DP11" i="12"/>
  <c r="DO11" i="12"/>
  <c r="DN11" i="12"/>
  <c r="DM11" i="12"/>
  <c r="DL11" i="12"/>
  <c r="DK11" i="12"/>
  <c r="DJ11" i="12"/>
  <c r="DI11" i="12"/>
  <c r="DH11" i="12"/>
  <c r="DG11" i="12"/>
  <c r="DF11" i="12"/>
  <c r="DE11" i="12"/>
  <c r="DD11" i="12"/>
  <c r="DC11" i="12"/>
  <c r="DB11" i="12"/>
  <c r="DA11" i="12"/>
  <c r="CZ11" i="12"/>
  <c r="CY11" i="12"/>
  <c r="CX11" i="12"/>
  <c r="CW11" i="12"/>
  <c r="CV11" i="12"/>
  <c r="DR10" i="12"/>
  <c r="DQ10" i="12"/>
  <c r="DP10" i="12"/>
  <c r="DO10" i="12"/>
  <c r="DN10" i="12"/>
  <c r="DM10" i="12"/>
  <c r="DL10" i="12"/>
  <c r="DK10" i="12"/>
  <c r="DJ10" i="12"/>
  <c r="DI10" i="12"/>
  <c r="DH10" i="12"/>
  <c r="DG10" i="12"/>
  <c r="DF10" i="12"/>
  <c r="DE10" i="12"/>
  <c r="DD10" i="12"/>
  <c r="DC10" i="12"/>
  <c r="DB10" i="12"/>
  <c r="DA10" i="12"/>
  <c r="CZ10" i="12"/>
  <c r="CY10" i="12"/>
  <c r="CX10" i="12"/>
  <c r="CW10" i="12"/>
  <c r="CV10" i="12"/>
  <c r="DR9" i="12"/>
  <c r="DQ9" i="12"/>
  <c r="DP9" i="12"/>
  <c r="DO9" i="12"/>
  <c r="DN9" i="12"/>
  <c r="DM9" i="12"/>
  <c r="DL9" i="12"/>
  <c r="DK9" i="12"/>
  <c r="DJ9" i="12"/>
  <c r="DI9" i="12"/>
  <c r="DH9" i="12"/>
  <c r="DG9" i="12"/>
  <c r="DF9" i="12"/>
  <c r="DE9" i="12"/>
  <c r="DD9" i="12"/>
  <c r="DC9" i="12"/>
  <c r="DB9" i="12"/>
  <c r="DA9" i="12"/>
  <c r="CZ9" i="12"/>
  <c r="CY9" i="12"/>
  <c r="CX9" i="12"/>
  <c r="CW9" i="12"/>
  <c r="CV9" i="12"/>
  <c r="DR8" i="12"/>
  <c r="DQ8" i="12"/>
  <c r="DP8" i="12"/>
  <c r="DO8" i="12"/>
  <c r="DN8" i="12"/>
  <c r="DM8" i="12"/>
  <c r="DL8" i="12"/>
  <c r="DK8" i="12"/>
  <c r="DJ8" i="12"/>
  <c r="DI8" i="12"/>
  <c r="DH8" i="12"/>
  <c r="DG8" i="12"/>
  <c r="DF8" i="12"/>
  <c r="DE8" i="12"/>
  <c r="DD8" i="12"/>
  <c r="DC8" i="12"/>
  <c r="DB8" i="12"/>
  <c r="DA8" i="12"/>
  <c r="CZ8" i="12"/>
  <c r="CY8" i="12"/>
  <c r="CX8" i="12"/>
  <c r="CW8" i="12"/>
  <c r="CV8" i="12"/>
  <c r="DR18" i="11"/>
  <c r="DQ18" i="11"/>
  <c r="DP18" i="11"/>
  <c r="DO18" i="11"/>
  <c r="DN18" i="11"/>
  <c r="DM18" i="11"/>
  <c r="DL18" i="11"/>
  <c r="DK18" i="11"/>
  <c r="DJ18" i="11"/>
  <c r="DI18" i="11"/>
  <c r="DH18" i="11"/>
  <c r="DG18" i="11"/>
  <c r="DF18" i="11"/>
  <c r="DE18" i="11"/>
  <c r="DD18" i="11"/>
  <c r="DC18" i="11"/>
  <c r="DB18" i="11"/>
  <c r="DA18" i="11"/>
  <c r="CZ18" i="11"/>
  <c r="CY18" i="11"/>
  <c r="CX18" i="11"/>
  <c r="CW18" i="11"/>
  <c r="CV18" i="11"/>
  <c r="DR17" i="11"/>
  <c r="DQ17" i="11"/>
  <c r="DP17" i="11"/>
  <c r="DO17" i="11"/>
  <c r="DN17" i="11"/>
  <c r="DM17" i="11"/>
  <c r="DL17" i="11"/>
  <c r="DK17" i="11"/>
  <c r="DJ17" i="11"/>
  <c r="DI17" i="11"/>
  <c r="DH17" i="11"/>
  <c r="DG17" i="11"/>
  <c r="DF17" i="11"/>
  <c r="DE17" i="11"/>
  <c r="DD17" i="11"/>
  <c r="DC17" i="11"/>
  <c r="DB17" i="11"/>
  <c r="DA17" i="11"/>
  <c r="CZ17" i="11"/>
  <c r="CY17" i="11"/>
  <c r="CX17" i="11"/>
  <c r="CW17" i="11"/>
  <c r="CV17" i="11"/>
  <c r="DR16" i="11"/>
  <c r="DQ16" i="11"/>
  <c r="DP16" i="11"/>
  <c r="DO16" i="11"/>
  <c r="DN16" i="11"/>
  <c r="DM16" i="11"/>
  <c r="DL16" i="11"/>
  <c r="DK16" i="11"/>
  <c r="DJ16" i="11"/>
  <c r="DI16" i="11"/>
  <c r="DH16" i="11"/>
  <c r="DG16" i="11"/>
  <c r="DF16" i="11"/>
  <c r="DE16" i="11"/>
  <c r="DD16" i="11"/>
  <c r="DC16" i="11"/>
  <c r="DB16" i="11"/>
  <c r="DA16" i="11"/>
  <c r="CZ16" i="11"/>
  <c r="CY16" i="11"/>
  <c r="CX16" i="11"/>
  <c r="CW16" i="11"/>
  <c r="CV16" i="11"/>
  <c r="DR15" i="11"/>
  <c r="DQ15" i="11"/>
  <c r="DP15" i="11"/>
  <c r="DO15" i="11"/>
  <c r="DN15" i="11"/>
  <c r="DM15" i="11"/>
  <c r="DL15" i="11"/>
  <c r="DK15" i="11"/>
  <c r="DJ15" i="11"/>
  <c r="DI15" i="11"/>
  <c r="DH15" i="11"/>
  <c r="DG15" i="11"/>
  <c r="DF15" i="11"/>
  <c r="DE15" i="11"/>
  <c r="DD15" i="11"/>
  <c r="DC15" i="11"/>
  <c r="DB15" i="11"/>
  <c r="DA15" i="11"/>
  <c r="CZ15" i="11"/>
  <c r="CY15" i="11"/>
  <c r="CX15" i="11"/>
  <c r="CW15" i="11"/>
  <c r="CV15" i="11"/>
  <c r="DR14" i="11"/>
  <c r="DQ14" i="11"/>
  <c r="DP14" i="11"/>
  <c r="DO14" i="11"/>
  <c r="DN14" i="11"/>
  <c r="DM14" i="11"/>
  <c r="DL14" i="11"/>
  <c r="DK14" i="11"/>
  <c r="DJ14" i="11"/>
  <c r="DI14" i="11"/>
  <c r="DH14" i="11"/>
  <c r="DG14" i="11"/>
  <c r="DF14" i="11"/>
  <c r="DE14" i="11"/>
  <c r="DD14" i="11"/>
  <c r="DC14" i="11"/>
  <c r="DB14" i="11"/>
  <c r="DA14" i="11"/>
  <c r="CZ14" i="11"/>
  <c r="CY14" i="11"/>
  <c r="CX14" i="11"/>
  <c r="CW14" i="11"/>
  <c r="CV14" i="11"/>
  <c r="DR13" i="11"/>
  <c r="DQ13" i="11"/>
  <c r="DP13" i="11"/>
  <c r="DO13" i="11"/>
  <c r="DN13" i="11"/>
  <c r="DM13" i="11"/>
  <c r="DL13" i="11"/>
  <c r="DK13" i="11"/>
  <c r="DJ13" i="11"/>
  <c r="DI13" i="11"/>
  <c r="DH13" i="11"/>
  <c r="DG13" i="11"/>
  <c r="DF13" i="11"/>
  <c r="DE13" i="11"/>
  <c r="DD13" i="11"/>
  <c r="DC13" i="11"/>
  <c r="DB13" i="11"/>
  <c r="DA13" i="11"/>
  <c r="CZ13" i="11"/>
  <c r="CY13" i="11"/>
  <c r="CX13" i="11"/>
  <c r="CW13" i="11"/>
  <c r="CV13" i="11"/>
  <c r="DR12" i="11"/>
  <c r="DQ12" i="11"/>
  <c r="DP12" i="11"/>
  <c r="DO12" i="11"/>
  <c r="DN12" i="11"/>
  <c r="DM12" i="11"/>
  <c r="DL12" i="11"/>
  <c r="DK12" i="11"/>
  <c r="DJ12" i="11"/>
  <c r="DI12" i="11"/>
  <c r="DH12" i="11"/>
  <c r="DG12" i="11"/>
  <c r="DF12" i="11"/>
  <c r="DE12" i="11"/>
  <c r="DD12" i="11"/>
  <c r="DC12" i="11"/>
  <c r="DB12" i="11"/>
  <c r="DA12" i="11"/>
  <c r="CZ12" i="11"/>
  <c r="CY12" i="11"/>
  <c r="CX12" i="11"/>
  <c r="CW12" i="11"/>
  <c r="CV12" i="11"/>
  <c r="DR11" i="11"/>
  <c r="DQ11" i="11"/>
  <c r="DP11" i="11"/>
  <c r="DO11" i="11"/>
  <c r="DN11" i="11"/>
  <c r="DM11" i="11"/>
  <c r="DL11" i="11"/>
  <c r="DK11" i="11"/>
  <c r="DJ11" i="11"/>
  <c r="DI11" i="11"/>
  <c r="DH11" i="11"/>
  <c r="DG11" i="11"/>
  <c r="DF11" i="11"/>
  <c r="DE11" i="11"/>
  <c r="DD11" i="11"/>
  <c r="DC11" i="11"/>
  <c r="DB11" i="11"/>
  <c r="DA11" i="11"/>
  <c r="CZ11" i="11"/>
  <c r="CY11" i="11"/>
  <c r="CX11" i="11"/>
  <c r="CW11" i="11"/>
  <c r="CV11" i="11"/>
  <c r="DR10" i="11"/>
  <c r="DQ10" i="11"/>
  <c r="DP10" i="11"/>
  <c r="DO10" i="11"/>
  <c r="DN10" i="11"/>
  <c r="DM10" i="11"/>
  <c r="DL10" i="11"/>
  <c r="DK10" i="11"/>
  <c r="DJ10" i="11"/>
  <c r="DI10" i="11"/>
  <c r="DH10" i="11"/>
  <c r="DG10" i="11"/>
  <c r="DF10" i="11"/>
  <c r="DE10" i="11"/>
  <c r="DD10" i="11"/>
  <c r="DC10" i="11"/>
  <c r="DB10" i="11"/>
  <c r="DA10" i="11"/>
  <c r="CZ10" i="11"/>
  <c r="CY10" i="11"/>
  <c r="CX10" i="11"/>
  <c r="CW10" i="11"/>
  <c r="CV10" i="11"/>
  <c r="DR9" i="11"/>
  <c r="DQ9" i="11"/>
  <c r="DP9" i="11"/>
  <c r="DO9" i="11"/>
  <c r="DN9" i="11"/>
  <c r="DM9" i="11"/>
  <c r="DL9" i="11"/>
  <c r="DK9" i="11"/>
  <c r="DJ9" i="11"/>
  <c r="DI9" i="11"/>
  <c r="DH9" i="11"/>
  <c r="DG9" i="11"/>
  <c r="DF9" i="11"/>
  <c r="DE9" i="11"/>
  <c r="DD9" i="11"/>
  <c r="DC9" i="11"/>
  <c r="DB9" i="11"/>
  <c r="DA9" i="11"/>
  <c r="CZ9" i="11"/>
  <c r="CY9" i="11"/>
  <c r="CX9" i="11"/>
  <c r="CW9" i="11"/>
  <c r="CV9" i="11"/>
  <c r="DR8" i="11"/>
  <c r="DQ8" i="11"/>
  <c r="DP8" i="11"/>
  <c r="DO8" i="11"/>
  <c r="DN8" i="11"/>
  <c r="DM8" i="11"/>
  <c r="DL8" i="11"/>
  <c r="DK8" i="11"/>
  <c r="DJ8" i="11"/>
  <c r="DI8" i="11"/>
  <c r="DH8" i="11"/>
  <c r="DG8" i="11"/>
  <c r="DF8" i="11"/>
  <c r="DE8" i="11"/>
  <c r="DD8" i="11"/>
  <c r="DC8" i="11"/>
  <c r="DB8" i="11"/>
  <c r="DA8" i="11"/>
  <c r="CZ8" i="11"/>
  <c r="CY8" i="11"/>
  <c r="CX8" i="11"/>
  <c r="CW8" i="11"/>
  <c r="CV8" i="1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8" i="1"/>
  <c r="DN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DN8" i="1"/>
  <c r="CZ8" i="1"/>
  <c r="DQ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O8" i="1"/>
  <c r="DR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8" i="1"/>
  <c r="DB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8" i="1"/>
  <c r="DL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X8" i="1"/>
  <c r="CW8" i="1" l="1"/>
</calcChain>
</file>

<file path=xl/sharedStrings.xml><?xml version="1.0" encoding="utf-8"?>
<sst xmlns="http://schemas.openxmlformats.org/spreadsheetml/2006/main" count="1870" uniqueCount="146">
  <si>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</si>
  <si>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</si>
  <si>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</si>
  <si>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</si>
  <si>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</si>
  <si>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</si>
  <si>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</si>
  <si>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</si>
  <si>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</si>
  <si>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</si>
  <si>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</si>
  <si>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</si>
  <si>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</si>
  <si>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</si>
  <si>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</si>
  <si>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</si>
  <si>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</si>
  <si>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</si>
  <si>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</si>
  <si>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</si>
  <si>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</si>
  <si>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</si>
  <si>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</si>
  <si>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</si>
  <si>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</si>
  <si>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</si>
  <si>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</si>
  <si>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</si>
  <si>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</si>
  <si>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</si>
  <si>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</si>
  <si>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</si>
  <si>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</si>
  <si>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</si>
  <si>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</si>
  <si>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</si>
  <si>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</si>
  <si>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</si>
  <si>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</si>
  <si>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</si>
  <si>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</si>
  <si>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</si>
  <si>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</si>
  <si>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</si>
  <si>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</si>
  <si>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</si>
  <si>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</si>
  <si>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</si>
  <si>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</si>
  <si>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</si>
  <si>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</si>
  <si>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</si>
  <si>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</si>
  <si>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</si>
  <si>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</si>
  <si>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</si>
  <si>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</si>
  <si>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</si>
  <si>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</si>
  <si>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</si>
  <si>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</si>
  <si>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</si>
  <si>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</si>
  <si>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</si>
  <si>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</si>
  <si>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</si>
  <si>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</si>
  <si>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</si>
  <si>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</si>
  <si>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</si>
  <si>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</si>
  <si>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</si>
  <si>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</si>
  <si>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</si>
  <si>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</si>
  <si>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</si>
  <si>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</si>
  <si>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</si>
  <si>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</si>
  <si>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</si>
  <si>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</si>
  <si>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</si>
  <si>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</si>
  <si>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</si>
  <si>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</si>
  <si>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</si>
  <si>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</si>
  <si>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</si>
  <si>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</si>
  <si>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</si>
  <si>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УТВЕРЖДЕН</t>
  </si>
  <si>
    <t xml:space="preserve"> на I полугодие 2024-2025 учебного года</t>
  </si>
  <si>
    <t>Физкультура</t>
  </si>
  <si>
    <t>2д</t>
  </si>
  <si>
    <t>2е</t>
  </si>
  <si>
    <t>2ж</t>
  </si>
  <si>
    <t>2з</t>
  </si>
  <si>
    <t>2и</t>
  </si>
  <si>
    <t>2к</t>
  </si>
  <si>
    <t>2л</t>
  </si>
  <si>
    <t>2м</t>
  </si>
  <si>
    <t>2н</t>
  </si>
  <si>
    <t>2о</t>
  </si>
  <si>
    <t>2п</t>
  </si>
  <si>
    <t>2р</t>
  </si>
  <si>
    <t>2с</t>
  </si>
  <si>
    <t>3д</t>
  </si>
  <si>
    <t>3е</t>
  </si>
  <si>
    <t>3ж</t>
  </si>
  <si>
    <t>3з</t>
  </si>
  <si>
    <t>3и</t>
  </si>
  <si>
    <t>3к</t>
  </si>
  <si>
    <t>3л</t>
  </si>
  <si>
    <t>4д</t>
  </si>
  <si>
    <t>4е</t>
  </si>
  <si>
    <t>4ж</t>
  </si>
  <si>
    <t>4з</t>
  </si>
  <si>
    <t>4и</t>
  </si>
  <si>
    <t>4к</t>
  </si>
  <si>
    <t>5д</t>
  </si>
  <si>
    <t>5е</t>
  </si>
  <si>
    <t>5ж</t>
  </si>
  <si>
    <t>5з</t>
  </si>
  <si>
    <t>5и</t>
  </si>
  <si>
    <t>5к</t>
  </si>
  <si>
    <t>6д</t>
  </si>
  <si>
    <t>6е</t>
  </si>
  <si>
    <t>6ж</t>
  </si>
  <si>
    <t>6з</t>
  </si>
  <si>
    <t>6и</t>
  </si>
  <si>
    <t>6к</t>
  </si>
  <si>
    <t>7д</t>
  </si>
  <si>
    <t>7е</t>
  </si>
  <si>
    <t>7ж</t>
  </si>
  <si>
    <t>7з</t>
  </si>
  <si>
    <t>7и</t>
  </si>
  <si>
    <t>8д</t>
  </si>
  <si>
    <t>8е</t>
  </si>
  <si>
    <t>8ж</t>
  </si>
  <si>
    <t>8з</t>
  </si>
  <si>
    <t>9д</t>
  </si>
  <si>
    <t>9е</t>
  </si>
  <si>
    <t>График оценочных процедур в МБОУ СОШ № 94 (ул. Тверская, 10)</t>
  </si>
  <si>
    <t>Директор МБОУ СОШ № 94</t>
  </si>
  <si>
    <t>___________________И.В. Попова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</si>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</sst>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7" fillId="12" borderId="4" xfId="0" applyFont="1" applyFill="1" applyBorder="1" applyAlignment="1">
      <alignment horizontal="left" vertical="top" wrapText="1"/>
    </xf>
    <xf numFmtId="0" fontId="17" fillId="12" borderId="6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4" borderId="8" xfId="0" applyFont="1" applyFill="1" applyBorder="1" applyAlignment="1">
      <alignment horizontal="center" vertical="center"/>
    </xf>
    <xf numFmtId="0" fontId="25" fillId="14" borderId="10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603"/>
  <sheetViews>
    <sheetView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Y4" sqref="AY4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1" spans="1:122" ht="15" customHeight="1" x14ac:dyDescent="0.25">
      <c r="AV1" s="46" t="s">
        <v>145</v>
      </c>
      <c r="AW1" s="47"/>
      <c r="AX1" s="47"/>
      <c r="AY1" s="47"/>
      <c r="AZ1" s="47"/>
    </row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8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5</v>
      </c>
      <c r="S8" s="9" t="s">
        <v>9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 t="s">
        <v>5</v>
      </c>
      <c r="AQ8" s="9" t="s">
        <v>9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 t="s">
        <v>7</v>
      </c>
      <c r="CF8" s="9" t="s">
        <v>14</v>
      </c>
      <c r="CG8" s="9"/>
      <c r="CH8" s="9"/>
      <c r="CI8" s="9"/>
      <c r="CJ8" s="9"/>
      <c r="CK8" s="9" t="s">
        <v>5</v>
      </c>
      <c r="CL8" s="9" t="s">
        <v>9</v>
      </c>
      <c r="CM8" s="9"/>
      <c r="CN8" s="9"/>
      <c r="CO8" s="9"/>
      <c r="CP8" s="9"/>
      <c r="CQ8" s="9"/>
      <c r="CR8" s="9"/>
      <c r="CS8" s="9"/>
      <c r="CT8" s="9"/>
      <c r="CU8" s="9"/>
      <c r="CV8" s="12">
        <f>COUNTIF(E8:CU8,"РУС")</f>
        <v>3</v>
      </c>
      <c r="CW8" s="15">
        <f t="shared" ref="CW8:CW24" si="0">COUNTIF(E8:CU8,"МАТ")</f>
        <v>3</v>
      </c>
      <c r="CX8" s="12">
        <f>COUNTIF(E8:CU8,"АЛГ")</f>
        <v>0</v>
      </c>
      <c r="CY8" s="12">
        <f>COUNTIF(E8:CU8,"ГЕМ")</f>
        <v>0</v>
      </c>
      <c r="CZ8" s="12">
        <f t="shared" ref="CZ8:CZ24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0</v>
      </c>
      <c r="DD8" s="12">
        <f>COUNTIF(E8:CU8,"ИСТ")</f>
        <v>0</v>
      </c>
      <c r="DE8" s="12">
        <f t="shared" ref="DE8:DE24" si="2">COUNTIF(E8:CU8,"ЛИТ")</f>
        <v>1</v>
      </c>
      <c r="DF8" s="12">
        <f>COUNTIF(E8:CU8,"ОБЩ")</f>
        <v>0</v>
      </c>
      <c r="DG8" s="12">
        <f>COUNTIF(E8:CU8,"ФИЗ")</f>
        <v>0</v>
      </c>
      <c r="DH8" s="12">
        <f>COUNTIF(E8:CU8,"ХИМ")</f>
        <v>0</v>
      </c>
      <c r="DI8" s="12">
        <f>COUNTIF(E8:CU8,"АНГ")</f>
        <v>0</v>
      </c>
      <c r="DJ8" s="12">
        <f>COUNTIF(E8:CU8,"НЕМ")</f>
        <v>0</v>
      </c>
      <c r="DK8" s="12">
        <f>COUNTIF(E8:CU8,"ФРА")</f>
        <v>0</v>
      </c>
      <c r="DL8" s="12">
        <f t="shared" ref="DL8:DL24" si="3">COUNTIF(E8:CU8,"ОКР")</f>
        <v>1</v>
      </c>
      <c r="DM8" s="12">
        <f t="shared" ref="DM8:DM24" si="4">COUNTIF(E8:CU8,"ИЗО")</f>
        <v>0</v>
      </c>
      <c r="DN8" s="12">
        <f t="shared" ref="DN8:DN24" si="5">COUNTIF(E8:CU8,"КУБ")</f>
        <v>0</v>
      </c>
      <c r="DO8" s="12">
        <f t="shared" ref="DO8:DO24" si="6">COUNTIF(E8:CU8,"МУЗ")</f>
        <v>0</v>
      </c>
      <c r="DP8" s="12">
        <f t="shared" ref="DP8:DP24" si="7">COUNTIF(E8:CU8,"ОБЗ")</f>
        <v>0</v>
      </c>
      <c r="DQ8" s="12">
        <f>COUNTIF(E8:CU8,"ТЕХ")</f>
        <v>0</v>
      </c>
      <c r="DR8" s="12">
        <f t="shared" ref="DR8:DR24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12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5</v>
      </c>
      <c r="S9" s="9" t="s">
        <v>9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 t="s">
        <v>5</v>
      </c>
      <c r="AQ9" s="9" t="s">
        <v>9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 t="s">
        <v>7</v>
      </c>
      <c r="CF9" s="9"/>
      <c r="CG9" s="9" t="s">
        <v>14</v>
      </c>
      <c r="CH9" s="9"/>
      <c r="CI9" s="9"/>
      <c r="CJ9" s="9"/>
      <c r="CK9" s="9" t="s">
        <v>5</v>
      </c>
      <c r="CL9" s="9" t="s">
        <v>9</v>
      </c>
      <c r="CM9" s="9"/>
      <c r="CN9" s="9"/>
      <c r="CO9" s="9"/>
      <c r="CP9" s="9"/>
      <c r="CQ9" s="9"/>
      <c r="CR9" s="9"/>
      <c r="CS9" s="9"/>
      <c r="CT9" s="9"/>
      <c r="CU9" s="9"/>
      <c r="CV9" s="12">
        <f t="shared" ref="CV9:CV24" si="9">COUNTIF(E9:CU9,"РУС")</f>
        <v>3</v>
      </c>
      <c r="CW9" s="15">
        <f t="shared" si="0"/>
        <v>3</v>
      </c>
      <c r="CX9" s="12">
        <f t="shared" ref="CX9:CX24" si="10">COUNTIF(E9:CU9,"АЛГ")</f>
        <v>0</v>
      </c>
      <c r="CY9" s="12">
        <f t="shared" ref="CY9:CY24" si="11">COUNTIF(E9:CU9,"ГЕМ")</f>
        <v>0</v>
      </c>
      <c r="CZ9" s="12">
        <f t="shared" si="1"/>
        <v>0</v>
      </c>
      <c r="DA9" s="12">
        <f t="shared" ref="DA9:DA24" si="12">COUNTIF(E9:CU9,"БИО")</f>
        <v>0</v>
      </c>
      <c r="DB9" s="12">
        <f t="shared" ref="DB9:DB24" si="13">COUNTIF(E9:CU9,"ГЕО")</f>
        <v>0</v>
      </c>
      <c r="DC9" s="12">
        <f t="shared" ref="DC9:DC24" si="14">COUNTIF(E9:CU9,"ИНФ")</f>
        <v>0</v>
      </c>
      <c r="DD9" s="12">
        <f t="shared" ref="DD9:DD24" si="15">COUNTIF(E9:CU9,"ИСТ")</f>
        <v>0</v>
      </c>
      <c r="DE9" s="12">
        <f t="shared" si="2"/>
        <v>1</v>
      </c>
      <c r="DF9" s="12">
        <f t="shared" ref="DF9:DF24" si="16">COUNTIF(E9:CU9,"ОБЩ")</f>
        <v>0</v>
      </c>
      <c r="DG9" s="12">
        <f t="shared" ref="DG9:DG24" si="17">COUNTIF(E9:CU9,"ФИЗ")</f>
        <v>0</v>
      </c>
      <c r="DH9" s="12">
        <f t="shared" ref="DH9:DH24" si="18">COUNTIF(E9:CU9,"ХИМ")</f>
        <v>0</v>
      </c>
      <c r="DI9" s="12">
        <f t="shared" ref="DI9:DI24" si="19">COUNTIF(E9:CU9,"АНГ")</f>
        <v>0</v>
      </c>
      <c r="DJ9" s="12">
        <f t="shared" ref="DJ9:DJ24" si="20">COUNTIF(E9:CU9,"НЕМ")</f>
        <v>0</v>
      </c>
      <c r="DK9" s="12">
        <f t="shared" ref="DK9:DK24" si="21">COUNTIF(E9:CU9,"ФРА")</f>
        <v>0</v>
      </c>
      <c r="DL9" s="12">
        <f t="shared" si="3"/>
        <v>1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24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15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5</v>
      </c>
      <c r="S10" s="9" t="s">
        <v>9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 t="s">
        <v>5</v>
      </c>
      <c r="AQ10" s="9" t="s">
        <v>9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 t="s">
        <v>7</v>
      </c>
      <c r="CF10" s="9"/>
      <c r="CG10" s="9" t="s">
        <v>14</v>
      </c>
      <c r="CH10" s="9"/>
      <c r="CI10" s="9"/>
      <c r="CJ10" s="9"/>
      <c r="CK10" s="9" t="s">
        <v>5</v>
      </c>
      <c r="CL10" s="9" t="s">
        <v>9</v>
      </c>
      <c r="CM10" s="9"/>
      <c r="CN10" s="9"/>
      <c r="CO10" s="9"/>
      <c r="CP10" s="9"/>
      <c r="CQ10" s="9"/>
      <c r="CR10" s="9"/>
      <c r="CS10" s="9"/>
      <c r="CT10" s="9"/>
      <c r="CU10" s="9"/>
      <c r="CV10" s="12">
        <f t="shared" si="9"/>
        <v>3</v>
      </c>
      <c r="CW10" s="15">
        <f t="shared" si="0"/>
        <v>3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0</v>
      </c>
      <c r="DD10" s="12">
        <f t="shared" si="15"/>
        <v>0</v>
      </c>
      <c r="DE10" s="12">
        <f t="shared" si="2"/>
        <v>1</v>
      </c>
      <c r="DF10" s="12">
        <f t="shared" si="16"/>
        <v>0</v>
      </c>
      <c r="DG10" s="12">
        <f t="shared" si="17"/>
        <v>0</v>
      </c>
      <c r="DH10" s="12">
        <f t="shared" si="18"/>
        <v>0</v>
      </c>
      <c r="DI10" s="12">
        <f t="shared" si="19"/>
        <v>0</v>
      </c>
      <c r="DJ10" s="12">
        <f t="shared" si="20"/>
        <v>0</v>
      </c>
      <c r="DK10" s="12">
        <f t="shared" si="21"/>
        <v>0</v>
      </c>
      <c r="DL10" s="12">
        <f t="shared" si="3"/>
        <v>1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17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 t="s">
        <v>5</v>
      </c>
      <c r="S11" s="9" t="s">
        <v>9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 t="s">
        <v>5</v>
      </c>
      <c r="AQ11" s="9" t="s">
        <v>9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 t="s">
        <v>14</v>
      </c>
      <c r="CF11" s="9" t="s">
        <v>7</v>
      </c>
      <c r="CG11" s="9"/>
      <c r="CH11" s="9"/>
      <c r="CI11" s="9"/>
      <c r="CJ11" s="9"/>
      <c r="CK11" s="9" t="s">
        <v>5</v>
      </c>
      <c r="CL11" s="9" t="s">
        <v>9</v>
      </c>
      <c r="CM11" s="9"/>
      <c r="CN11" s="9"/>
      <c r="CO11" s="9"/>
      <c r="CP11" s="9"/>
      <c r="CQ11" s="9"/>
      <c r="CR11" s="9"/>
      <c r="CS11" s="9"/>
      <c r="CT11" s="9"/>
      <c r="CU11" s="9"/>
      <c r="CV11" s="12">
        <f t="shared" si="9"/>
        <v>3</v>
      </c>
      <c r="CW11" s="15">
        <f t="shared" si="0"/>
        <v>3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0</v>
      </c>
      <c r="DD11" s="12">
        <f t="shared" si="15"/>
        <v>0</v>
      </c>
      <c r="DE11" s="12">
        <f t="shared" si="2"/>
        <v>1</v>
      </c>
      <c r="DF11" s="12">
        <f t="shared" si="16"/>
        <v>0</v>
      </c>
      <c r="DG11" s="12">
        <f t="shared" si="17"/>
        <v>0</v>
      </c>
      <c r="DH11" s="12">
        <f t="shared" si="18"/>
        <v>0</v>
      </c>
      <c r="DI11" s="12">
        <f t="shared" si="19"/>
        <v>0</v>
      </c>
      <c r="DJ11" s="12">
        <f t="shared" si="20"/>
        <v>0</v>
      </c>
      <c r="DK11" s="12">
        <f t="shared" si="21"/>
        <v>0</v>
      </c>
      <c r="DL11" s="12">
        <f t="shared" si="3"/>
        <v>1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93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5</v>
      </c>
      <c r="S12" s="9" t="s">
        <v>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 t="s">
        <v>5</v>
      </c>
      <c r="AQ12" s="9" t="s">
        <v>9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 t="s">
        <v>14</v>
      </c>
      <c r="CF12" s="9" t="s">
        <v>7</v>
      </c>
      <c r="CG12" s="9"/>
      <c r="CH12" s="9"/>
      <c r="CI12" s="9"/>
      <c r="CJ12" s="9"/>
      <c r="CK12" s="9" t="s">
        <v>5</v>
      </c>
      <c r="CL12" s="9" t="s">
        <v>9</v>
      </c>
      <c r="CM12" s="9"/>
      <c r="CN12" s="9"/>
      <c r="CO12" s="9"/>
      <c r="CP12" s="9"/>
      <c r="CQ12" s="9"/>
      <c r="CR12" s="9"/>
      <c r="CS12" s="9"/>
      <c r="CT12" s="9"/>
      <c r="CU12" s="9"/>
      <c r="CV12" s="12">
        <f t="shared" si="9"/>
        <v>3</v>
      </c>
      <c r="CW12" s="15">
        <f t="shared" si="0"/>
        <v>3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0</v>
      </c>
      <c r="DD12" s="12">
        <f t="shared" si="15"/>
        <v>0</v>
      </c>
      <c r="DE12" s="12">
        <f t="shared" si="2"/>
        <v>1</v>
      </c>
      <c r="DF12" s="12">
        <f t="shared" si="16"/>
        <v>0</v>
      </c>
      <c r="DG12" s="12">
        <f t="shared" si="17"/>
        <v>0</v>
      </c>
      <c r="DH12" s="12">
        <f t="shared" si="18"/>
        <v>0</v>
      </c>
      <c r="DI12" s="12">
        <f t="shared" si="19"/>
        <v>0</v>
      </c>
      <c r="DJ12" s="12">
        <f t="shared" si="20"/>
        <v>0</v>
      </c>
      <c r="DK12" s="12">
        <f t="shared" si="21"/>
        <v>0</v>
      </c>
      <c r="DL12" s="12">
        <f t="shared" si="3"/>
        <v>1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94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5</v>
      </c>
      <c r="S13" s="9" t="s">
        <v>9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 t="s">
        <v>5</v>
      </c>
      <c r="AQ13" s="9" t="s">
        <v>9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 t="s">
        <v>14</v>
      </c>
      <c r="CF13" s="9" t="s">
        <v>7</v>
      </c>
      <c r="CG13" s="9"/>
      <c r="CH13" s="9"/>
      <c r="CI13" s="9"/>
      <c r="CJ13" s="9"/>
      <c r="CK13" s="9" t="s">
        <v>5</v>
      </c>
      <c r="CL13" s="9" t="s">
        <v>9</v>
      </c>
      <c r="CM13" s="9"/>
      <c r="CN13" s="9"/>
      <c r="CO13" s="9"/>
      <c r="CP13" s="9"/>
      <c r="CQ13" s="9"/>
      <c r="CR13" s="9"/>
      <c r="CS13" s="9"/>
      <c r="CT13" s="9"/>
      <c r="CU13" s="9"/>
      <c r="CV13" s="12">
        <f t="shared" si="9"/>
        <v>3</v>
      </c>
      <c r="CW13" s="15">
        <f t="shared" si="0"/>
        <v>3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0</v>
      </c>
      <c r="DD13" s="12">
        <f t="shared" si="15"/>
        <v>0</v>
      </c>
      <c r="DE13" s="12">
        <f t="shared" si="2"/>
        <v>1</v>
      </c>
      <c r="DF13" s="12">
        <f t="shared" si="16"/>
        <v>0</v>
      </c>
      <c r="DG13" s="12">
        <f t="shared" si="17"/>
        <v>0</v>
      </c>
      <c r="DH13" s="12">
        <f t="shared" si="18"/>
        <v>0</v>
      </c>
      <c r="DI13" s="12">
        <f t="shared" si="19"/>
        <v>0</v>
      </c>
      <c r="DJ13" s="12">
        <f t="shared" si="20"/>
        <v>0</v>
      </c>
      <c r="DK13" s="12">
        <f t="shared" si="21"/>
        <v>0</v>
      </c>
      <c r="DL13" s="12">
        <f t="shared" si="3"/>
        <v>1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95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5</v>
      </c>
      <c r="S14" s="9" t="s">
        <v>9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 t="s">
        <v>5</v>
      </c>
      <c r="AQ14" s="9" t="s">
        <v>9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 t="s">
        <v>14</v>
      </c>
      <c r="CF14" s="9" t="s">
        <v>7</v>
      </c>
      <c r="CG14" s="9"/>
      <c r="CH14" s="9"/>
      <c r="CI14" s="9"/>
      <c r="CJ14" s="9"/>
      <c r="CK14" s="9" t="s">
        <v>5</v>
      </c>
      <c r="CL14" s="9" t="s">
        <v>9</v>
      </c>
      <c r="CM14" s="9"/>
      <c r="CN14" s="9"/>
      <c r="CO14" s="9"/>
      <c r="CP14" s="9"/>
      <c r="CQ14" s="9"/>
      <c r="CR14" s="9"/>
      <c r="CS14" s="9"/>
      <c r="CT14" s="9"/>
      <c r="CU14" s="9"/>
      <c r="CV14" s="12">
        <f t="shared" si="9"/>
        <v>3</v>
      </c>
      <c r="CW14" s="15">
        <f t="shared" si="0"/>
        <v>3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0</v>
      </c>
      <c r="DD14" s="12">
        <f t="shared" si="15"/>
        <v>0</v>
      </c>
      <c r="DE14" s="12">
        <f t="shared" si="2"/>
        <v>1</v>
      </c>
      <c r="DF14" s="12">
        <f t="shared" si="16"/>
        <v>0</v>
      </c>
      <c r="DG14" s="12">
        <f t="shared" si="17"/>
        <v>0</v>
      </c>
      <c r="DH14" s="12">
        <f t="shared" si="18"/>
        <v>0</v>
      </c>
      <c r="DI14" s="12">
        <f t="shared" si="19"/>
        <v>0</v>
      </c>
      <c r="DJ14" s="12">
        <f t="shared" si="20"/>
        <v>0</v>
      </c>
      <c r="DK14" s="12">
        <f t="shared" si="21"/>
        <v>0</v>
      </c>
      <c r="DL14" s="12">
        <f t="shared" si="3"/>
        <v>1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96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 t="s">
        <v>5</v>
      </c>
      <c r="S15" s="9" t="s">
        <v>9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 t="s">
        <v>5</v>
      </c>
      <c r="AQ15" s="9" t="s">
        <v>9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 t="s">
        <v>14</v>
      </c>
      <c r="CF15" s="9" t="s">
        <v>7</v>
      </c>
      <c r="CG15" s="9"/>
      <c r="CH15" s="9"/>
      <c r="CI15" s="9"/>
      <c r="CJ15" s="9"/>
      <c r="CK15" s="9" t="s">
        <v>5</v>
      </c>
      <c r="CL15" s="9" t="s">
        <v>9</v>
      </c>
      <c r="CM15" s="9"/>
      <c r="CN15" s="9"/>
      <c r="CO15" s="9"/>
      <c r="CP15" s="9"/>
      <c r="CQ15" s="9"/>
      <c r="CR15" s="9"/>
      <c r="CS15" s="9"/>
      <c r="CT15" s="9"/>
      <c r="CU15" s="9"/>
      <c r="CV15" s="12">
        <f t="shared" si="9"/>
        <v>3</v>
      </c>
      <c r="CW15" s="15">
        <f t="shared" si="0"/>
        <v>3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0</v>
      </c>
      <c r="DD15" s="12">
        <f t="shared" si="15"/>
        <v>0</v>
      </c>
      <c r="DE15" s="12">
        <f t="shared" si="2"/>
        <v>1</v>
      </c>
      <c r="DF15" s="12">
        <f t="shared" si="16"/>
        <v>0</v>
      </c>
      <c r="DG15" s="12">
        <f t="shared" si="17"/>
        <v>0</v>
      </c>
      <c r="DH15" s="12">
        <f t="shared" si="18"/>
        <v>0</v>
      </c>
      <c r="DI15" s="12">
        <f t="shared" si="19"/>
        <v>0</v>
      </c>
      <c r="DJ15" s="12">
        <f t="shared" si="20"/>
        <v>0</v>
      </c>
      <c r="DK15" s="12">
        <f t="shared" si="21"/>
        <v>0</v>
      </c>
      <c r="DL15" s="12">
        <f t="shared" si="3"/>
        <v>1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97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s">
        <v>5</v>
      </c>
      <c r="S16" s="9" t="s">
        <v>9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 t="s">
        <v>5</v>
      </c>
      <c r="AQ16" s="9" t="s">
        <v>9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 t="s">
        <v>7</v>
      </c>
      <c r="CF16" s="9" t="s">
        <v>14</v>
      </c>
      <c r="CG16" s="9"/>
      <c r="CH16" s="9"/>
      <c r="CI16" s="9"/>
      <c r="CJ16" s="9"/>
      <c r="CK16" s="9" t="s">
        <v>5</v>
      </c>
      <c r="CL16" s="9" t="s">
        <v>9</v>
      </c>
      <c r="CM16" s="9"/>
      <c r="CN16" s="9"/>
      <c r="CO16" s="9"/>
      <c r="CP16" s="9"/>
      <c r="CQ16" s="9"/>
      <c r="CR16" s="9"/>
      <c r="CS16" s="9"/>
      <c r="CT16" s="9"/>
      <c r="CU16" s="9"/>
      <c r="CV16" s="12">
        <f t="shared" si="9"/>
        <v>3</v>
      </c>
      <c r="CW16" s="15">
        <f t="shared" si="0"/>
        <v>3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0</v>
      </c>
      <c r="DD16" s="12">
        <f t="shared" si="15"/>
        <v>0</v>
      </c>
      <c r="DE16" s="12">
        <f t="shared" si="2"/>
        <v>1</v>
      </c>
      <c r="DF16" s="12">
        <f t="shared" si="16"/>
        <v>0</v>
      </c>
      <c r="DG16" s="12">
        <f t="shared" si="17"/>
        <v>0</v>
      </c>
      <c r="DH16" s="12">
        <f t="shared" si="18"/>
        <v>0</v>
      </c>
      <c r="DI16" s="12">
        <f t="shared" si="19"/>
        <v>0</v>
      </c>
      <c r="DJ16" s="12">
        <f t="shared" si="20"/>
        <v>0</v>
      </c>
      <c r="DK16" s="12">
        <f t="shared" si="21"/>
        <v>0</v>
      </c>
      <c r="DL16" s="12">
        <f t="shared" si="3"/>
        <v>1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5">
      <c r="A17" s="28" t="s">
        <v>6</v>
      </c>
      <c r="B17" s="7" t="s">
        <v>7</v>
      </c>
      <c r="C17" s="1"/>
      <c r="D17" s="39" t="s">
        <v>98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 t="s">
        <v>5</v>
      </c>
      <c r="S17" s="9" t="s">
        <v>9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 t="s">
        <v>5</v>
      </c>
      <c r="AQ17" s="9" t="s">
        <v>9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 t="s">
        <v>7</v>
      </c>
      <c r="CF17" s="9" t="s">
        <v>14</v>
      </c>
      <c r="CG17" s="9"/>
      <c r="CH17" s="9"/>
      <c r="CI17" s="9"/>
      <c r="CJ17" s="9"/>
      <c r="CK17" s="9" t="s">
        <v>5</v>
      </c>
      <c r="CL17" s="9" t="s">
        <v>9</v>
      </c>
      <c r="CM17" s="9"/>
      <c r="CN17" s="9"/>
      <c r="CO17" s="9"/>
      <c r="CP17" s="9"/>
      <c r="CQ17" s="9"/>
      <c r="CR17" s="9"/>
      <c r="CS17" s="9"/>
      <c r="CT17" s="9"/>
      <c r="CU17" s="9"/>
      <c r="CV17" s="12">
        <f t="shared" si="9"/>
        <v>3</v>
      </c>
      <c r="CW17" s="15">
        <f t="shared" si="0"/>
        <v>3</v>
      </c>
      <c r="CX17" s="12">
        <f t="shared" si="10"/>
        <v>0</v>
      </c>
      <c r="CY17" s="12">
        <f t="shared" si="11"/>
        <v>0</v>
      </c>
      <c r="CZ17" s="12">
        <f t="shared" si="1"/>
        <v>0</v>
      </c>
      <c r="DA17" s="12">
        <f t="shared" si="12"/>
        <v>0</v>
      </c>
      <c r="DB17" s="12">
        <f t="shared" si="13"/>
        <v>0</v>
      </c>
      <c r="DC17" s="12">
        <f t="shared" si="14"/>
        <v>0</v>
      </c>
      <c r="DD17" s="12">
        <f t="shared" si="15"/>
        <v>0</v>
      </c>
      <c r="DE17" s="12">
        <f t="shared" si="2"/>
        <v>1</v>
      </c>
      <c r="DF17" s="12">
        <f t="shared" si="16"/>
        <v>0</v>
      </c>
      <c r="DG17" s="12">
        <f t="shared" si="17"/>
        <v>0</v>
      </c>
      <c r="DH17" s="12">
        <f t="shared" si="18"/>
        <v>0</v>
      </c>
      <c r="DI17" s="12">
        <f t="shared" si="19"/>
        <v>0</v>
      </c>
      <c r="DJ17" s="12">
        <f t="shared" si="20"/>
        <v>0</v>
      </c>
      <c r="DK17" s="12">
        <f t="shared" si="21"/>
        <v>0</v>
      </c>
      <c r="DL17" s="12">
        <f t="shared" si="3"/>
        <v>1</v>
      </c>
      <c r="DM17" s="12">
        <f t="shared" si="4"/>
        <v>0</v>
      </c>
      <c r="DN17" s="12">
        <f t="shared" si="5"/>
        <v>0</v>
      </c>
      <c r="DO17" s="12">
        <f t="shared" si="6"/>
        <v>0</v>
      </c>
      <c r="DP17" s="12">
        <f t="shared" si="7"/>
        <v>0</v>
      </c>
      <c r="DQ17" s="12">
        <f t="shared" si="22"/>
        <v>0</v>
      </c>
      <c r="DR17" s="12">
        <f t="shared" si="8"/>
        <v>0</v>
      </c>
    </row>
    <row r="18" spans="1:122" ht="18" customHeight="1" x14ac:dyDescent="0.2">
      <c r="A18" s="28" t="s">
        <v>16</v>
      </c>
      <c r="B18" s="7" t="s">
        <v>9</v>
      </c>
      <c r="D18" s="39" t="s">
        <v>99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 t="s">
        <v>5</v>
      </c>
      <c r="S18" s="9" t="s">
        <v>9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 t="s">
        <v>5</v>
      </c>
      <c r="AQ18" s="9" t="s">
        <v>9</v>
      </c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 t="s">
        <v>7</v>
      </c>
      <c r="CF18" s="9" t="s">
        <v>14</v>
      </c>
      <c r="CG18" s="9"/>
      <c r="CH18" s="9"/>
      <c r="CI18" s="9"/>
      <c r="CJ18" s="9"/>
      <c r="CK18" s="9" t="s">
        <v>5</v>
      </c>
      <c r="CL18" s="9" t="s">
        <v>9</v>
      </c>
      <c r="CM18" s="9"/>
      <c r="CN18" s="9"/>
      <c r="CO18" s="9"/>
      <c r="CP18" s="9"/>
      <c r="CQ18" s="9"/>
      <c r="CR18" s="9"/>
      <c r="CS18" s="9"/>
      <c r="CT18" s="9"/>
      <c r="CU18" s="9"/>
      <c r="CV18" s="12">
        <f t="shared" si="9"/>
        <v>3</v>
      </c>
      <c r="CW18" s="15">
        <f t="shared" si="0"/>
        <v>3</v>
      </c>
      <c r="CX18" s="12">
        <f t="shared" si="10"/>
        <v>0</v>
      </c>
      <c r="CY18" s="12">
        <f t="shared" si="11"/>
        <v>0</v>
      </c>
      <c r="CZ18" s="12">
        <f t="shared" si="1"/>
        <v>0</v>
      </c>
      <c r="DA18" s="12">
        <f t="shared" si="12"/>
        <v>0</v>
      </c>
      <c r="DB18" s="12">
        <f t="shared" si="13"/>
        <v>0</v>
      </c>
      <c r="DC18" s="12">
        <f t="shared" si="14"/>
        <v>0</v>
      </c>
      <c r="DD18" s="12">
        <f t="shared" si="15"/>
        <v>0</v>
      </c>
      <c r="DE18" s="12">
        <f t="shared" si="2"/>
        <v>1</v>
      </c>
      <c r="DF18" s="12">
        <f t="shared" si="16"/>
        <v>0</v>
      </c>
      <c r="DG18" s="12">
        <f t="shared" si="17"/>
        <v>0</v>
      </c>
      <c r="DH18" s="12">
        <f t="shared" si="18"/>
        <v>0</v>
      </c>
      <c r="DI18" s="12">
        <f t="shared" si="19"/>
        <v>0</v>
      </c>
      <c r="DJ18" s="12">
        <f t="shared" si="20"/>
        <v>0</v>
      </c>
      <c r="DK18" s="12">
        <f t="shared" si="21"/>
        <v>0</v>
      </c>
      <c r="DL18" s="12">
        <f t="shared" si="3"/>
        <v>1</v>
      </c>
      <c r="DM18" s="12">
        <f t="shared" si="4"/>
        <v>0</v>
      </c>
      <c r="DN18" s="12">
        <f t="shared" si="5"/>
        <v>0</v>
      </c>
      <c r="DO18" s="12">
        <f t="shared" si="6"/>
        <v>0</v>
      </c>
      <c r="DP18" s="12">
        <f t="shared" si="7"/>
        <v>0</v>
      </c>
      <c r="DQ18" s="12">
        <f t="shared" si="22"/>
        <v>0</v>
      </c>
      <c r="DR18" s="12">
        <f t="shared" si="8"/>
        <v>0</v>
      </c>
    </row>
    <row r="19" spans="1:122" ht="18" customHeight="1" x14ac:dyDescent="0.2">
      <c r="A19" s="28" t="s">
        <v>61</v>
      </c>
      <c r="B19" s="7" t="s">
        <v>23</v>
      </c>
      <c r="D19" s="39" t="s">
        <v>100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 t="s">
        <v>5</v>
      </c>
      <c r="S19" s="9" t="s">
        <v>9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 t="s">
        <v>5</v>
      </c>
      <c r="AQ19" s="9" t="s">
        <v>9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 t="s">
        <v>14</v>
      </c>
      <c r="CF19" s="9" t="s">
        <v>7</v>
      </c>
      <c r="CG19" s="9"/>
      <c r="CH19" s="9"/>
      <c r="CI19" s="9"/>
      <c r="CJ19" s="9"/>
      <c r="CK19" s="9" t="s">
        <v>5</v>
      </c>
      <c r="CL19" s="9" t="s">
        <v>9</v>
      </c>
      <c r="CM19" s="9"/>
      <c r="CN19" s="9"/>
      <c r="CO19" s="9"/>
      <c r="CP19" s="9"/>
      <c r="CQ19" s="9"/>
      <c r="CR19" s="9"/>
      <c r="CS19" s="9"/>
      <c r="CT19" s="9"/>
      <c r="CU19" s="9"/>
      <c r="CV19" s="12">
        <f t="shared" si="9"/>
        <v>3</v>
      </c>
      <c r="CW19" s="15">
        <f t="shared" si="0"/>
        <v>3</v>
      </c>
      <c r="CX19" s="12">
        <f t="shared" si="10"/>
        <v>0</v>
      </c>
      <c r="CY19" s="12">
        <f t="shared" si="11"/>
        <v>0</v>
      </c>
      <c r="CZ19" s="12">
        <f t="shared" si="1"/>
        <v>0</v>
      </c>
      <c r="DA19" s="12">
        <f t="shared" si="12"/>
        <v>0</v>
      </c>
      <c r="DB19" s="12">
        <f t="shared" si="13"/>
        <v>0</v>
      </c>
      <c r="DC19" s="12">
        <f t="shared" si="14"/>
        <v>0</v>
      </c>
      <c r="DD19" s="12">
        <f t="shared" si="15"/>
        <v>0</v>
      </c>
      <c r="DE19" s="12">
        <f t="shared" si="2"/>
        <v>1</v>
      </c>
      <c r="DF19" s="12">
        <f t="shared" si="16"/>
        <v>0</v>
      </c>
      <c r="DG19" s="12">
        <f t="shared" si="17"/>
        <v>0</v>
      </c>
      <c r="DH19" s="12">
        <f t="shared" si="18"/>
        <v>0</v>
      </c>
      <c r="DI19" s="12">
        <f t="shared" si="19"/>
        <v>0</v>
      </c>
      <c r="DJ19" s="12">
        <f t="shared" si="20"/>
        <v>0</v>
      </c>
      <c r="DK19" s="12">
        <f t="shared" si="21"/>
        <v>0</v>
      </c>
      <c r="DL19" s="12">
        <f t="shared" si="3"/>
        <v>1</v>
      </c>
      <c r="DM19" s="12">
        <f t="shared" si="4"/>
        <v>0</v>
      </c>
      <c r="DN19" s="12">
        <f t="shared" si="5"/>
        <v>0</v>
      </c>
      <c r="DO19" s="12">
        <f t="shared" si="6"/>
        <v>0</v>
      </c>
      <c r="DP19" s="12">
        <f t="shared" si="7"/>
        <v>0</v>
      </c>
      <c r="DQ19" s="12">
        <f t="shared" si="22"/>
        <v>0</v>
      </c>
      <c r="DR19" s="12">
        <f t="shared" si="8"/>
        <v>0</v>
      </c>
    </row>
    <row r="20" spans="1:122" ht="18" customHeight="1" x14ac:dyDescent="0.2">
      <c r="A20" s="28" t="s">
        <v>62</v>
      </c>
      <c r="B20" s="7" t="s">
        <v>63</v>
      </c>
      <c r="D20" s="39" t="s">
        <v>101</v>
      </c>
      <c r="E20" s="9"/>
      <c r="F20" s="9"/>
      <c r="G20" s="9"/>
      <c r="H20" s="9"/>
      <c r="I20" s="9"/>
      <c r="J20" s="9"/>
      <c r="K20" s="9"/>
      <c r="M20" s="9"/>
      <c r="N20" s="9"/>
      <c r="P20" s="9"/>
      <c r="Q20" s="9"/>
      <c r="R20" s="9" t="s">
        <v>5</v>
      </c>
      <c r="S20" s="9" t="s">
        <v>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 t="s">
        <v>5</v>
      </c>
      <c r="AQ20" s="9" t="s">
        <v>9</v>
      </c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 t="s">
        <v>7</v>
      </c>
      <c r="CF20" s="9"/>
      <c r="CG20" s="9" t="s">
        <v>14</v>
      </c>
      <c r="CH20" s="9"/>
      <c r="CI20" s="9"/>
      <c r="CJ20" s="9"/>
      <c r="CK20" s="9" t="s">
        <v>5</v>
      </c>
      <c r="CL20" s="9" t="s">
        <v>9</v>
      </c>
      <c r="CM20" s="9"/>
      <c r="CN20" s="9"/>
      <c r="CO20" s="9"/>
      <c r="CP20" s="9"/>
      <c r="CQ20" s="9"/>
      <c r="CR20" s="9"/>
      <c r="CS20" s="9"/>
      <c r="CT20" s="9"/>
      <c r="CU20" s="9"/>
      <c r="CV20" s="12">
        <f t="shared" si="9"/>
        <v>3</v>
      </c>
      <c r="CW20" s="15">
        <f t="shared" si="0"/>
        <v>3</v>
      </c>
      <c r="CX20" s="12">
        <f t="shared" si="10"/>
        <v>0</v>
      </c>
      <c r="CY20" s="12">
        <f t="shared" si="11"/>
        <v>0</v>
      </c>
      <c r="CZ20" s="12">
        <f t="shared" si="1"/>
        <v>0</v>
      </c>
      <c r="DA20" s="12">
        <f t="shared" si="12"/>
        <v>0</v>
      </c>
      <c r="DB20" s="12">
        <f t="shared" si="13"/>
        <v>0</v>
      </c>
      <c r="DC20" s="12">
        <f t="shared" si="14"/>
        <v>0</v>
      </c>
      <c r="DD20" s="12">
        <f t="shared" si="15"/>
        <v>0</v>
      </c>
      <c r="DE20" s="12">
        <f t="shared" si="2"/>
        <v>1</v>
      </c>
      <c r="DF20" s="12">
        <f t="shared" si="16"/>
        <v>0</v>
      </c>
      <c r="DG20" s="12">
        <f t="shared" si="17"/>
        <v>0</v>
      </c>
      <c r="DH20" s="12">
        <f t="shared" si="18"/>
        <v>0</v>
      </c>
      <c r="DI20" s="12">
        <f t="shared" si="19"/>
        <v>0</v>
      </c>
      <c r="DJ20" s="12">
        <f t="shared" si="20"/>
        <v>0</v>
      </c>
      <c r="DK20" s="12">
        <f t="shared" si="21"/>
        <v>0</v>
      </c>
      <c r="DL20" s="12">
        <f t="shared" si="3"/>
        <v>1</v>
      </c>
      <c r="DM20" s="12">
        <f t="shared" si="4"/>
        <v>0</v>
      </c>
      <c r="DN20" s="12">
        <f t="shared" si="5"/>
        <v>0</v>
      </c>
      <c r="DO20" s="12">
        <f t="shared" si="6"/>
        <v>0</v>
      </c>
      <c r="DP20" s="12">
        <f t="shared" si="7"/>
        <v>0</v>
      </c>
      <c r="DQ20" s="12">
        <f t="shared" si="22"/>
        <v>0</v>
      </c>
      <c r="DR20" s="12">
        <f t="shared" si="8"/>
        <v>0</v>
      </c>
    </row>
    <row r="21" spans="1:122" ht="18" customHeight="1" x14ac:dyDescent="0.2">
      <c r="A21" s="28" t="s">
        <v>81</v>
      </c>
      <c r="B21" s="7" t="s">
        <v>84</v>
      </c>
      <c r="D21" s="39" t="s">
        <v>102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 t="s">
        <v>5</v>
      </c>
      <c r="S21" s="16" t="s">
        <v>9</v>
      </c>
      <c r="T21" s="9"/>
      <c r="U21" s="9"/>
      <c r="V21" s="9"/>
      <c r="W21" s="9"/>
      <c r="X21" s="10"/>
      <c r="Y21" s="9"/>
      <c r="Z21" s="10"/>
      <c r="AA21" s="9"/>
      <c r="AB21" s="9"/>
      <c r="AC21" s="10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 t="s">
        <v>5</v>
      </c>
      <c r="AQ21" s="9" t="s">
        <v>9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 t="s">
        <v>14</v>
      </c>
      <c r="CF21" s="9" t="s">
        <v>7</v>
      </c>
      <c r="CG21" s="9"/>
      <c r="CH21" s="9"/>
      <c r="CI21" s="9"/>
      <c r="CJ21" s="9"/>
      <c r="CK21" s="9" t="s">
        <v>5</v>
      </c>
      <c r="CL21" s="9" t="s">
        <v>9</v>
      </c>
      <c r="CM21" s="9"/>
      <c r="CN21" s="9"/>
      <c r="CO21" s="9"/>
      <c r="CP21" s="9"/>
      <c r="CQ21" s="9"/>
      <c r="CR21" s="9"/>
      <c r="CS21" s="9"/>
      <c r="CT21" s="9"/>
      <c r="CU21" s="9"/>
      <c r="CV21" s="12">
        <f t="shared" si="9"/>
        <v>3</v>
      </c>
      <c r="CW21" s="15">
        <f t="shared" si="0"/>
        <v>3</v>
      </c>
      <c r="CX21" s="12">
        <f t="shared" si="10"/>
        <v>0</v>
      </c>
      <c r="CY21" s="12">
        <f t="shared" si="11"/>
        <v>0</v>
      </c>
      <c r="CZ21" s="12">
        <f t="shared" si="1"/>
        <v>0</v>
      </c>
      <c r="DA21" s="12">
        <f t="shared" si="12"/>
        <v>0</v>
      </c>
      <c r="DB21" s="12">
        <f t="shared" si="13"/>
        <v>0</v>
      </c>
      <c r="DC21" s="12">
        <f t="shared" si="14"/>
        <v>0</v>
      </c>
      <c r="DD21" s="12">
        <f t="shared" si="15"/>
        <v>0</v>
      </c>
      <c r="DE21" s="12">
        <f t="shared" si="2"/>
        <v>1</v>
      </c>
      <c r="DF21" s="12">
        <f t="shared" si="16"/>
        <v>0</v>
      </c>
      <c r="DG21" s="12">
        <f t="shared" si="17"/>
        <v>0</v>
      </c>
      <c r="DH21" s="12">
        <f t="shared" si="18"/>
        <v>0</v>
      </c>
      <c r="DI21" s="12">
        <f t="shared" si="19"/>
        <v>0</v>
      </c>
      <c r="DJ21" s="12">
        <f t="shared" si="20"/>
        <v>0</v>
      </c>
      <c r="DK21" s="12">
        <f t="shared" si="21"/>
        <v>0</v>
      </c>
      <c r="DL21" s="12">
        <f t="shared" si="3"/>
        <v>1</v>
      </c>
      <c r="DM21" s="12">
        <f t="shared" si="4"/>
        <v>0</v>
      </c>
      <c r="DN21" s="12">
        <f t="shared" si="5"/>
        <v>0</v>
      </c>
      <c r="DO21" s="12">
        <f t="shared" si="6"/>
        <v>0</v>
      </c>
      <c r="DP21" s="12">
        <f t="shared" si="7"/>
        <v>0</v>
      </c>
      <c r="DQ21" s="12">
        <f t="shared" si="22"/>
        <v>0</v>
      </c>
      <c r="DR21" s="12">
        <f t="shared" si="8"/>
        <v>0</v>
      </c>
    </row>
    <row r="22" spans="1:122" ht="18" customHeight="1" x14ac:dyDescent="0.2">
      <c r="A22" s="28" t="s">
        <v>28</v>
      </c>
      <c r="B22" s="7" t="s">
        <v>29</v>
      </c>
      <c r="D22" s="39" t="s">
        <v>103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 t="s">
        <v>5</v>
      </c>
      <c r="S22" s="16" t="s">
        <v>9</v>
      </c>
      <c r="T22" s="9"/>
      <c r="U22" s="9"/>
      <c r="V22" s="9"/>
      <c r="W22" s="9"/>
      <c r="X22" s="10"/>
      <c r="Y22" s="9"/>
      <c r="Z22" s="10"/>
      <c r="AA22" s="9"/>
      <c r="AB22" s="9"/>
      <c r="AC22" s="10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 t="s">
        <v>5</v>
      </c>
      <c r="AQ22" s="9" t="s">
        <v>9</v>
      </c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 t="s">
        <v>7</v>
      </c>
      <c r="CF22" s="9"/>
      <c r="CG22" s="9" t="s">
        <v>14</v>
      </c>
      <c r="CH22" s="9"/>
      <c r="CI22" s="9"/>
      <c r="CJ22" s="9"/>
      <c r="CK22" s="9" t="s">
        <v>5</v>
      </c>
      <c r="CL22" s="9" t="s">
        <v>9</v>
      </c>
      <c r="CM22" s="9"/>
      <c r="CN22" s="9"/>
      <c r="CO22" s="9"/>
      <c r="CP22" s="9"/>
      <c r="CQ22" s="9"/>
      <c r="CR22" s="9"/>
      <c r="CS22" s="9"/>
      <c r="CT22" s="9"/>
      <c r="CU22" s="9"/>
      <c r="CV22" s="12">
        <f t="shared" si="9"/>
        <v>3</v>
      </c>
      <c r="CW22" s="15">
        <f t="shared" si="0"/>
        <v>3</v>
      </c>
      <c r="CX22" s="12">
        <f t="shared" si="10"/>
        <v>0</v>
      </c>
      <c r="CY22" s="12">
        <f t="shared" si="11"/>
        <v>0</v>
      </c>
      <c r="CZ22" s="12">
        <f t="shared" si="1"/>
        <v>0</v>
      </c>
      <c r="DA22" s="12">
        <f t="shared" si="12"/>
        <v>0</v>
      </c>
      <c r="DB22" s="12">
        <f t="shared" si="13"/>
        <v>0</v>
      </c>
      <c r="DC22" s="12">
        <f t="shared" si="14"/>
        <v>0</v>
      </c>
      <c r="DD22" s="12">
        <f t="shared" si="15"/>
        <v>0</v>
      </c>
      <c r="DE22" s="12">
        <f t="shared" si="2"/>
        <v>1</v>
      </c>
      <c r="DF22" s="12">
        <f t="shared" si="16"/>
        <v>0</v>
      </c>
      <c r="DG22" s="12">
        <f t="shared" si="17"/>
        <v>0</v>
      </c>
      <c r="DH22" s="12">
        <f t="shared" si="18"/>
        <v>0</v>
      </c>
      <c r="DI22" s="12">
        <f t="shared" si="19"/>
        <v>0</v>
      </c>
      <c r="DJ22" s="12">
        <f t="shared" si="20"/>
        <v>0</v>
      </c>
      <c r="DK22" s="12">
        <f t="shared" si="21"/>
        <v>0</v>
      </c>
      <c r="DL22" s="12">
        <f t="shared" si="3"/>
        <v>1</v>
      </c>
      <c r="DM22" s="12">
        <f t="shared" si="4"/>
        <v>0</v>
      </c>
      <c r="DN22" s="12">
        <f t="shared" si="5"/>
        <v>0</v>
      </c>
      <c r="DO22" s="12">
        <f t="shared" si="6"/>
        <v>0</v>
      </c>
      <c r="DP22" s="12">
        <f t="shared" si="7"/>
        <v>0</v>
      </c>
      <c r="DQ22" s="12">
        <f t="shared" si="22"/>
        <v>0</v>
      </c>
      <c r="DR22" s="12">
        <f t="shared" si="8"/>
        <v>0</v>
      </c>
    </row>
    <row r="23" spans="1:122" ht="18" customHeight="1" x14ac:dyDescent="0.2">
      <c r="A23" s="28" t="s">
        <v>13</v>
      </c>
      <c r="B23" s="7" t="s">
        <v>14</v>
      </c>
      <c r="D23" s="39" t="s">
        <v>104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 t="s">
        <v>5</v>
      </c>
      <c r="S23" s="16" t="s">
        <v>9</v>
      </c>
      <c r="T23" s="9"/>
      <c r="U23" s="9"/>
      <c r="V23" s="9"/>
      <c r="W23" s="9"/>
      <c r="X23" s="10"/>
      <c r="Y23" s="9"/>
      <c r="Z23" s="10"/>
      <c r="AA23" s="9"/>
      <c r="AB23" s="9"/>
      <c r="AC23" s="10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 t="s">
        <v>5</v>
      </c>
      <c r="AQ23" s="9" t="s">
        <v>9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 t="s">
        <v>14</v>
      </c>
      <c r="CF23" s="9" t="s">
        <v>7</v>
      </c>
      <c r="CG23" s="9"/>
      <c r="CH23" s="9"/>
      <c r="CI23" s="9"/>
      <c r="CJ23" s="9"/>
      <c r="CK23" s="9" t="s">
        <v>5</v>
      </c>
      <c r="CL23" s="9" t="s">
        <v>9</v>
      </c>
      <c r="CM23" s="9"/>
      <c r="CN23" s="9"/>
      <c r="CO23" s="9"/>
      <c r="CP23" s="9"/>
      <c r="CQ23" s="9"/>
      <c r="CR23" s="9"/>
      <c r="CS23" s="9"/>
      <c r="CT23" s="9"/>
      <c r="CU23" s="9"/>
      <c r="CV23" s="12">
        <f t="shared" si="9"/>
        <v>3</v>
      </c>
      <c r="CW23" s="15">
        <f t="shared" si="0"/>
        <v>3</v>
      </c>
      <c r="CX23" s="12">
        <f t="shared" si="10"/>
        <v>0</v>
      </c>
      <c r="CY23" s="12">
        <f t="shared" si="11"/>
        <v>0</v>
      </c>
      <c r="CZ23" s="12">
        <f t="shared" si="1"/>
        <v>0</v>
      </c>
      <c r="DA23" s="12">
        <f t="shared" si="12"/>
        <v>0</v>
      </c>
      <c r="DB23" s="12">
        <f t="shared" si="13"/>
        <v>0</v>
      </c>
      <c r="DC23" s="12">
        <f t="shared" si="14"/>
        <v>0</v>
      </c>
      <c r="DD23" s="12">
        <f t="shared" si="15"/>
        <v>0</v>
      </c>
      <c r="DE23" s="12">
        <f t="shared" si="2"/>
        <v>1</v>
      </c>
      <c r="DF23" s="12">
        <f t="shared" si="16"/>
        <v>0</v>
      </c>
      <c r="DG23" s="12">
        <f t="shared" si="17"/>
        <v>0</v>
      </c>
      <c r="DH23" s="12">
        <f t="shared" si="18"/>
        <v>0</v>
      </c>
      <c r="DI23" s="12">
        <f t="shared" si="19"/>
        <v>0</v>
      </c>
      <c r="DJ23" s="12">
        <f t="shared" si="20"/>
        <v>0</v>
      </c>
      <c r="DK23" s="12">
        <f t="shared" si="21"/>
        <v>0</v>
      </c>
      <c r="DL23" s="12">
        <f t="shared" si="3"/>
        <v>1</v>
      </c>
      <c r="DM23" s="12">
        <f t="shared" si="4"/>
        <v>0</v>
      </c>
      <c r="DN23" s="12">
        <f t="shared" si="5"/>
        <v>0</v>
      </c>
      <c r="DO23" s="12">
        <f t="shared" si="6"/>
        <v>0</v>
      </c>
      <c r="DP23" s="12">
        <f t="shared" si="7"/>
        <v>0</v>
      </c>
      <c r="DQ23" s="12">
        <f t="shared" si="22"/>
        <v>0</v>
      </c>
      <c r="DR23" s="12">
        <f t="shared" si="8"/>
        <v>0</v>
      </c>
    </row>
    <row r="24" spans="1:122" ht="18" customHeight="1" x14ac:dyDescent="0.2">
      <c r="A24" s="28" t="s">
        <v>4</v>
      </c>
      <c r="B24" s="7" t="s">
        <v>5</v>
      </c>
      <c r="D24" s="39" t="s">
        <v>105</v>
      </c>
      <c r="E24" s="9"/>
      <c r="F24" s="9"/>
      <c r="G24" s="9"/>
      <c r="H24" s="9"/>
      <c r="I24" s="9"/>
      <c r="J24" s="9"/>
      <c r="L24" s="9"/>
      <c r="M24" s="9"/>
      <c r="N24" s="9"/>
      <c r="O24" s="9"/>
      <c r="P24" s="9"/>
      <c r="Q24" s="9"/>
      <c r="R24" s="9" t="s">
        <v>5</v>
      </c>
      <c r="S24" s="16" t="s">
        <v>9</v>
      </c>
      <c r="T24" s="9"/>
      <c r="U24" s="9"/>
      <c r="V24" s="9"/>
      <c r="W24" s="9"/>
      <c r="X24" s="10"/>
      <c r="Y24" s="9"/>
      <c r="Z24" s="10"/>
      <c r="AA24" s="9"/>
      <c r="AB24" s="9"/>
      <c r="AC24" s="1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 t="s">
        <v>5</v>
      </c>
      <c r="AQ24" s="9" t="s">
        <v>9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 t="s">
        <v>7</v>
      </c>
      <c r="CF24" s="9" t="s">
        <v>14</v>
      </c>
      <c r="CG24" s="9"/>
      <c r="CH24" s="9"/>
      <c r="CI24" s="9"/>
      <c r="CJ24" s="9"/>
      <c r="CK24" s="9" t="s">
        <v>5</v>
      </c>
      <c r="CL24" s="9" t="s">
        <v>9</v>
      </c>
      <c r="CM24" s="9"/>
      <c r="CN24" s="9"/>
      <c r="CO24" s="9"/>
      <c r="CP24" s="9"/>
      <c r="CQ24" s="9"/>
      <c r="CR24" s="9"/>
      <c r="CS24" s="9"/>
      <c r="CT24" s="9"/>
      <c r="CU24" s="9"/>
      <c r="CV24" s="12">
        <f t="shared" si="9"/>
        <v>3</v>
      </c>
      <c r="CW24" s="15">
        <f t="shared" si="0"/>
        <v>3</v>
      </c>
      <c r="CX24" s="12">
        <f t="shared" si="10"/>
        <v>0</v>
      </c>
      <c r="CY24" s="12">
        <f t="shared" si="11"/>
        <v>0</v>
      </c>
      <c r="CZ24" s="12">
        <f t="shared" si="1"/>
        <v>0</v>
      </c>
      <c r="DA24" s="12">
        <f t="shared" si="12"/>
        <v>0</v>
      </c>
      <c r="DB24" s="12">
        <f t="shared" si="13"/>
        <v>0</v>
      </c>
      <c r="DC24" s="12">
        <f t="shared" si="14"/>
        <v>0</v>
      </c>
      <c r="DD24" s="12">
        <f t="shared" si="15"/>
        <v>0</v>
      </c>
      <c r="DE24" s="12">
        <f t="shared" si="2"/>
        <v>1</v>
      </c>
      <c r="DF24" s="12">
        <f t="shared" si="16"/>
        <v>0</v>
      </c>
      <c r="DG24" s="12">
        <f t="shared" si="17"/>
        <v>0</v>
      </c>
      <c r="DH24" s="12">
        <f t="shared" si="18"/>
        <v>0</v>
      </c>
      <c r="DI24" s="12">
        <f t="shared" si="19"/>
        <v>0</v>
      </c>
      <c r="DJ24" s="12">
        <f t="shared" si="20"/>
        <v>0</v>
      </c>
      <c r="DK24" s="12">
        <f t="shared" si="21"/>
        <v>0</v>
      </c>
      <c r="DL24" s="12">
        <f t="shared" si="3"/>
        <v>1</v>
      </c>
      <c r="DM24" s="12">
        <f t="shared" si="4"/>
        <v>0</v>
      </c>
      <c r="DN24" s="12">
        <f t="shared" si="5"/>
        <v>0</v>
      </c>
      <c r="DO24" s="12">
        <f t="shared" si="6"/>
        <v>0</v>
      </c>
      <c r="DP24" s="12">
        <f t="shared" si="7"/>
        <v>0</v>
      </c>
      <c r="DQ24" s="12">
        <f t="shared" si="22"/>
        <v>0</v>
      </c>
      <c r="DR24" s="12">
        <f t="shared" si="8"/>
        <v>0</v>
      </c>
    </row>
    <row r="25" spans="1:122" ht="18" customHeight="1" x14ac:dyDescent="0.25">
      <c r="A25" s="28" t="s">
        <v>66</v>
      </c>
      <c r="B25" s="7" t="s">
        <v>67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5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43"/>
      <c r="DM25" s="43"/>
      <c r="DN25" s="43"/>
      <c r="DO25" s="43"/>
      <c r="DP25" s="43"/>
      <c r="DQ25" s="43"/>
      <c r="DR25" s="42"/>
    </row>
    <row r="26" spans="1:122" ht="18" customHeight="1" x14ac:dyDescent="0.2">
      <c r="A26" s="3" t="s">
        <v>42</v>
      </c>
      <c r="B26" s="7" t="s">
        <v>43</v>
      </c>
      <c r="E26" s="49" t="s">
        <v>0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0" t="s">
        <v>1</v>
      </c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1" t="s">
        <v>2</v>
      </c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2" t="s">
        <v>3</v>
      </c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43"/>
      <c r="DM26" s="43"/>
      <c r="DN26" s="43"/>
      <c r="DO26" s="43"/>
      <c r="DP26" s="43"/>
      <c r="DQ26" s="43"/>
      <c r="DR26" s="37"/>
    </row>
    <row r="27" spans="1:122" ht="18" customHeight="1" x14ac:dyDescent="0.25">
      <c r="A27" s="3" t="s">
        <v>92</v>
      </c>
      <c r="B27" s="7" t="s">
        <v>21</v>
      </c>
      <c r="DQ27" s="11"/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34.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sortState xmlns:xlrd2="http://schemas.microsoft.com/office/spreadsheetml/2017/richdata2" ref="A2:B25">
    <sortCondition ref="A2:A25"/>
  </sortState>
  <mergeCells count="16">
    <mergeCell ref="BA26:BW26"/>
    <mergeCell ref="BX26:CU26"/>
    <mergeCell ref="BX6:CU6"/>
    <mergeCell ref="CV6:DR6"/>
    <mergeCell ref="Q3:AH3"/>
    <mergeCell ref="Q4:AF4"/>
    <mergeCell ref="AD6:AZ6"/>
    <mergeCell ref="BA6:BW6"/>
    <mergeCell ref="AV1:AZ1"/>
    <mergeCell ref="A6:B6"/>
    <mergeCell ref="E6:AC6"/>
    <mergeCell ref="E26:AC26"/>
    <mergeCell ref="AD26:AZ26"/>
    <mergeCell ref="F2:I2"/>
    <mergeCell ref="F4:M4"/>
    <mergeCell ref="F3:M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S603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59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 t="s">
        <v>43</v>
      </c>
      <c r="AK8" s="9" t="s">
        <v>9</v>
      </c>
      <c r="AL8" s="9"/>
      <c r="AM8" s="9"/>
      <c r="AN8" s="9"/>
      <c r="AO8" s="9"/>
      <c r="AP8" s="9"/>
      <c r="AQ8" s="9"/>
      <c r="AR8" s="9"/>
      <c r="AS8" s="9"/>
      <c r="AT8" s="9"/>
      <c r="AU8" s="9"/>
      <c r="AV8" s="9" t="s">
        <v>29</v>
      </c>
      <c r="AW8" s="9"/>
      <c r="AX8" s="9"/>
      <c r="AY8" s="9"/>
      <c r="AZ8" s="9"/>
      <c r="BA8" s="9"/>
      <c r="BB8" s="9" t="s">
        <v>9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 t="s">
        <v>5</v>
      </c>
      <c r="BU8" s="9"/>
      <c r="BV8" s="9"/>
      <c r="BW8" s="9"/>
      <c r="BX8" s="9"/>
      <c r="BY8" s="9" t="s">
        <v>43</v>
      </c>
      <c r="BZ8" s="9" t="s">
        <v>46</v>
      </c>
      <c r="CA8" s="9" t="s">
        <v>40</v>
      </c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 t="s">
        <v>11</v>
      </c>
      <c r="CR8" s="9" t="s">
        <v>9</v>
      </c>
      <c r="CS8" s="9"/>
      <c r="CT8" s="9"/>
      <c r="CU8" s="9"/>
      <c r="CV8" s="12">
        <f>COUNTIF(E8:CU8,"РУС")</f>
        <v>1</v>
      </c>
      <c r="CW8" s="15">
        <f t="shared" ref="CW8:CW9" si="0">COUNTIF(E8:CU8,"МАТ")</f>
        <v>3</v>
      </c>
      <c r="CX8" s="12">
        <f>COUNTIF(E8:CU8,"АЛГ")</f>
        <v>0</v>
      </c>
      <c r="CY8" s="12">
        <f>COUNTIF(E8:CU8,"ГЕМ")</f>
        <v>0</v>
      </c>
      <c r="CZ8" s="12">
        <f t="shared" ref="CZ8:CZ9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1</v>
      </c>
      <c r="DD8" s="12">
        <f>COUNTIF(E8:CU8,"ИСТ")</f>
        <v>0</v>
      </c>
      <c r="DE8" s="12">
        <f t="shared" ref="DE8:DE9" si="2">COUNTIF(E8:CU8,"ЛИТ")</f>
        <v>0</v>
      </c>
      <c r="DF8" s="12">
        <f>COUNTIF(E8:CU8,"ОБЩ")</f>
        <v>1</v>
      </c>
      <c r="DG8" s="12">
        <f>COUNTIF(E8:CU8,"ФИЗ")</f>
        <v>2</v>
      </c>
      <c r="DH8" s="12">
        <f>COUNTIF(E8:CU8,"ХИМ")</f>
        <v>1</v>
      </c>
      <c r="DI8" s="12">
        <f>COUNTIF(E8:CU8,"АНГ")</f>
        <v>1</v>
      </c>
      <c r="DJ8" s="12">
        <f>COUNTIF(E8:CU8,"НЕМ")</f>
        <v>0</v>
      </c>
      <c r="DK8" s="12">
        <f>COUNTIF(E8:CU8,"ФРА")</f>
        <v>0</v>
      </c>
      <c r="DL8" s="12">
        <f t="shared" ref="DL8:DL9" si="3">COUNTIF(E8:CU8,"ОКР")</f>
        <v>0</v>
      </c>
      <c r="DM8" s="12">
        <f t="shared" ref="DM8:DM9" si="4">COUNTIF(E8:CU8,"ИЗО")</f>
        <v>0</v>
      </c>
      <c r="DN8" s="12">
        <f t="shared" ref="DN8:DN9" si="5">COUNTIF(E8:CU8,"КУБ")</f>
        <v>0</v>
      </c>
      <c r="DO8" s="12">
        <f t="shared" ref="DO8:DO9" si="6">COUNTIF(E8:CU8,"МУЗ")</f>
        <v>0</v>
      </c>
      <c r="DP8" s="12">
        <f t="shared" ref="DP8:DP9" si="7">COUNTIF(E8:CU8,"ОБЗ")</f>
        <v>0</v>
      </c>
      <c r="DQ8" s="12">
        <f>COUNTIF(E8:CU8,"ТЕХ")</f>
        <v>0</v>
      </c>
      <c r="DR8" s="12">
        <f t="shared" ref="DR8:DR9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80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 t="s">
        <v>43</v>
      </c>
      <c r="AK9" s="9" t="s">
        <v>9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 t="s">
        <v>29</v>
      </c>
      <c r="AW9" s="9"/>
      <c r="AX9" s="9"/>
      <c r="AY9" s="9"/>
      <c r="AZ9" s="9"/>
      <c r="BA9" s="9"/>
      <c r="BB9" s="9" t="s">
        <v>9</v>
      </c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 t="s">
        <v>5</v>
      </c>
      <c r="BU9" s="9"/>
      <c r="BV9" s="9"/>
      <c r="BW9" s="9"/>
      <c r="BX9" s="9"/>
      <c r="BY9" s="9" t="s">
        <v>43</v>
      </c>
      <c r="BZ9" s="9" t="s">
        <v>46</v>
      </c>
      <c r="CA9" s="9" t="s">
        <v>40</v>
      </c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 t="s">
        <v>11</v>
      </c>
      <c r="CR9" s="9" t="s">
        <v>9</v>
      </c>
      <c r="CS9" s="9"/>
      <c r="CT9" s="9"/>
      <c r="CU9" s="9"/>
      <c r="CV9" s="12">
        <f t="shared" ref="CV9" si="9">COUNTIF(E9:CU9,"РУС")</f>
        <v>1</v>
      </c>
      <c r="CW9" s="15">
        <f t="shared" si="0"/>
        <v>3</v>
      </c>
      <c r="CX9" s="12">
        <f t="shared" ref="CX9" si="10">COUNTIF(E9:CU9,"АЛГ")</f>
        <v>0</v>
      </c>
      <c r="CY9" s="12">
        <f t="shared" ref="CY9" si="11">COUNTIF(E9:CU9,"ГЕМ")</f>
        <v>0</v>
      </c>
      <c r="CZ9" s="12">
        <f t="shared" si="1"/>
        <v>0</v>
      </c>
      <c r="DA9" s="12">
        <f t="shared" ref="DA9" si="12">COUNTIF(E9:CU9,"БИО")</f>
        <v>0</v>
      </c>
      <c r="DB9" s="12">
        <f t="shared" ref="DB9" si="13">COUNTIF(E9:CU9,"ГЕО")</f>
        <v>0</v>
      </c>
      <c r="DC9" s="12">
        <f t="shared" ref="DC9" si="14">COUNTIF(E9:CU9,"ИНФ")</f>
        <v>1</v>
      </c>
      <c r="DD9" s="12">
        <f t="shared" ref="DD9" si="15">COUNTIF(E9:CU9,"ИСТ")</f>
        <v>0</v>
      </c>
      <c r="DE9" s="12">
        <f t="shared" si="2"/>
        <v>0</v>
      </c>
      <c r="DF9" s="12">
        <f t="shared" ref="DF9" si="16">COUNTIF(E9:CU9,"ОБЩ")</f>
        <v>1</v>
      </c>
      <c r="DG9" s="12">
        <f t="shared" ref="DG9" si="17">COUNTIF(E9:CU9,"ФИЗ")</f>
        <v>2</v>
      </c>
      <c r="DH9" s="12">
        <f t="shared" ref="DH9" si="18">COUNTIF(E9:CU9,"ХИМ")</f>
        <v>1</v>
      </c>
      <c r="DI9" s="12">
        <f t="shared" ref="DI9" si="19">COUNTIF(E9:CU9,"АНГ")</f>
        <v>1</v>
      </c>
      <c r="DJ9" s="12">
        <f t="shared" ref="DJ9" si="20">COUNTIF(E9:CU9,"НЕМ")</f>
        <v>0</v>
      </c>
      <c r="DK9" s="12">
        <f t="shared" ref="DK9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E10" s="49" t="s">
        <v>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50" t="s">
        <v>1</v>
      </c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1" t="s">
        <v>2</v>
      </c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2" t="s">
        <v>3</v>
      </c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43"/>
      <c r="DM10" s="43"/>
      <c r="DN10" s="43"/>
      <c r="DO10" s="43"/>
      <c r="DP10" s="43"/>
      <c r="DQ10" s="43"/>
      <c r="DR10" s="37"/>
    </row>
    <row r="11" spans="1:122" ht="18" customHeight="1" x14ac:dyDescent="0.25">
      <c r="A11" s="28" t="s">
        <v>31</v>
      </c>
      <c r="B11" s="20" t="s">
        <v>32</v>
      </c>
      <c r="DQ11" s="11"/>
    </row>
    <row r="12" spans="1:122" ht="18" customHeight="1" x14ac:dyDescent="0.25">
      <c r="A12" s="28" t="s">
        <v>60</v>
      </c>
      <c r="B12" s="7" t="s">
        <v>37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</row>
    <row r="14" spans="1:122" ht="18" customHeight="1" x14ac:dyDescent="0.25">
      <c r="A14" s="28" t="s">
        <v>39</v>
      </c>
      <c r="B14" s="7" t="s">
        <v>40</v>
      </c>
      <c r="C14" s="1"/>
    </row>
    <row r="15" spans="1:122" ht="18" customHeight="1" x14ac:dyDescent="0.25">
      <c r="A15" s="28" t="s">
        <v>25</v>
      </c>
      <c r="B15" s="7" t="s">
        <v>26</v>
      </c>
    </row>
    <row r="16" spans="1:122" ht="18" customHeight="1" x14ac:dyDescent="0.25">
      <c r="A16" s="28" t="s">
        <v>68</v>
      </c>
      <c r="B16" s="7" t="s">
        <v>69</v>
      </c>
    </row>
    <row r="17" spans="1:3" ht="18" customHeight="1" x14ac:dyDescent="0.25">
      <c r="A17" s="28" t="s">
        <v>6</v>
      </c>
      <c r="B17" s="7" t="s">
        <v>7</v>
      </c>
      <c r="C17" s="1"/>
    </row>
    <row r="18" spans="1:3" ht="18" customHeight="1" x14ac:dyDescent="0.25">
      <c r="A18" s="28" t="s">
        <v>16</v>
      </c>
      <c r="B18" s="7" t="s">
        <v>9</v>
      </c>
    </row>
    <row r="19" spans="1:3" ht="18" customHeight="1" x14ac:dyDescent="0.25">
      <c r="A19" s="28" t="s">
        <v>61</v>
      </c>
      <c r="B19" s="7" t="s">
        <v>23</v>
      </c>
    </row>
    <row r="20" spans="1:3" ht="18" customHeight="1" x14ac:dyDescent="0.25">
      <c r="A20" s="28" t="s">
        <v>62</v>
      </c>
      <c r="B20" s="7" t="s">
        <v>63</v>
      </c>
    </row>
    <row r="21" spans="1:3" ht="18" customHeight="1" x14ac:dyDescent="0.25">
      <c r="A21" s="28" t="s">
        <v>81</v>
      </c>
      <c r="B21" s="7" t="s">
        <v>84</v>
      </c>
    </row>
    <row r="22" spans="1:3" ht="18" customHeight="1" x14ac:dyDescent="0.25">
      <c r="A22" s="28" t="s">
        <v>28</v>
      </c>
      <c r="B22" s="7" t="s">
        <v>29</v>
      </c>
    </row>
    <row r="23" spans="1:3" ht="18" customHeight="1" x14ac:dyDescent="0.25">
      <c r="A23" s="28" t="s">
        <v>13</v>
      </c>
      <c r="B23" s="7" t="s">
        <v>14</v>
      </c>
    </row>
    <row r="24" spans="1:3" ht="18" customHeight="1" x14ac:dyDescent="0.25">
      <c r="A24" s="28" t="s">
        <v>4</v>
      </c>
      <c r="B24" s="7" t="s">
        <v>5</v>
      </c>
    </row>
    <row r="25" spans="1:3" ht="18" customHeight="1" x14ac:dyDescent="0.25">
      <c r="A25" s="28" t="s">
        <v>66</v>
      </c>
      <c r="B25" s="7" t="s">
        <v>67</v>
      </c>
    </row>
    <row r="26" spans="1:3" ht="18" customHeight="1" x14ac:dyDescent="0.25">
      <c r="A26" s="3" t="s">
        <v>42</v>
      </c>
      <c r="B26" s="7" t="s">
        <v>43</v>
      </c>
    </row>
    <row r="27" spans="1:3" ht="18" customHeight="1" x14ac:dyDescent="0.25">
      <c r="A27" s="3" t="s">
        <v>92</v>
      </c>
      <c r="B27" s="7" t="s">
        <v>21</v>
      </c>
    </row>
    <row r="28" spans="1:3" ht="18" customHeight="1" x14ac:dyDescent="0.25">
      <c r="A28" s="22" t="s">
        <v>65</v>
      </c>
      <c r="B28" s="19" t="s">
        <v>64</v>
      </c>
    </row>
    <row r="29" spans="1:3" ht="18" customHeight="1" x14ac:dyDescent="0.25">
      <c r="A29" s="17" t="s">
        <v>45</v>
      </c>
      <c r="B29" s="25" t="s">
        <v>46</v>
      </c>
    </row>
    <row r="30" spans="1:3" ht="18" customHeight="1" x14ac:dyDescent="0.25">
      <c r="A30" s="23"/>
      <c r="B30" s="24"/>
    </row>
    <row r="31" spans="1:3" ht="18" customHeight="1" x14ac:dyDescent="0.25">
      <c r="A31" s="23"/>
      <c r="B31" s="24"/>
    </row>
    <row r="32" spans="1:3" ht="40.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0:AC10"/>
    <mergeCell ref="AD10:AZ10"/>
    <mergeCell ref="BA10:BW10"/>
    <mergeCell ref="BX10:CU10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S603"/>
  <sheetViews>
    <sheetView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20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5</v>
      </c>
      <c r="S8" s="9" t="s">
        <v>9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 t="s">
        <v>5</v>
      </c>
      <c r="AQ8" s="9" t="s">
        <v>9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 t="s">
        <v>5</v>
      </c>
      <c r="BN8" s="9" t="s">
        <v>9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5</v>
      </c>
      <c r="BZ8" s="9" t="s">
        <v>9</v>
      </c>
      <c r="CA8" s="9"/>
      <c r="CB8" s="9"/>
      <c r="CC8" s="9"/>
      <c r="CD8" s="9"/>
      <c r="CE8" s="9" t="s">
        <v>7</v>
      </c>
      <c r="CF8" s="9" t="s">
        <v>14</v>
      </c>
      <c r="CG8" s="9"/>
      <c r="CH8" s="9"/>
      <c r="CI8" s="9"/>
      <c r="CJ8" s="9"/>
      <c r="CK8" s="9" t="s">
        <v>5</v>
      </c>
      <c r="CL8" s="9" t="s">
        <v>9</v>
      </c>
      <c r="CM8" s="9"/>
      <c r="CN8" s="9"/>
      <c r="CO8" s="9"/>
      <c r="CP8" s="9"/>
      <c r="CQ8" s="9"/>
      <c r="CR8" s="9"/>
      <c r="CS8" s="9"/>
      <c r="CT8" s="9"/>
      <c r="CU8" s="9"/>
      <c r="CV8" s="12">
        <f>COUNTIF(E8:CU8,"РУС")</f>
        <v>5</v>
      </c>
      <c r="CW8" s="15">
        <f t="shared" ref="CW8:CW18" si="0">COUNTIF(E8:CU8,"МАТ")</f>
        <v>5</v>
      </c>
      <c r="CX8" s="12">
        <f>COUNTIF(E8:CU8,"АЛГ")</f>
        <v>0</v>
      </c>
      <c r="CY8" s="12">
        <f>COUNTIF(E8:CU8,"ГЕМ")</f>
        <v>0</v>
      </c>
      <c r="CZ8" s="12">
        <f t="shared" ref="CZ8:CZ18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0</v>
      </c>
      <c r="DD8" s="12">
        <f>COUNTIF(E8:CU8,"ИСТ")</f>
        <v>0</v>
      </c>
      <c r="DE8" s="12">
        <f t="shared" ref="DE8:DE18" si="2">COUNTIF(E8:CU8,"ЛИТ")</f>
        <v>1</v>
      </c>
      <c r="DF8" s="12">
        <f>COUNTIF(E8:CU8,"ОБЩ")</f>
        <v>0</v>
      </c>
      <c r="DG8" s="12">
        <f>COUNTIF(E8:CU8,"ФИЗ")</f>
        <v>0</v>
      </c>
      <c r="DH8" s="12">
        <f>COUNTIF(E8:CU8,"ХИМ")</f>
        <v>0</v>
      </c>
      <c r="DI8" s="12">
        <f>COUNTIF(E8:CU8,"АНГ")</f>
        <v>0</v>
      </c>
      <c r="DJ8" s="12">
        <f>COUNTIF(E8:CU8,"НЕМ")</f>
        <v>0</v>
      </c>
      <c r="DK8" s="12">
        <f>COUNTIF(E8:CU8,"ФРА")</f>
        <v>0</v>
      </c>
      <c r="DL8" s="12">
        <f t="shared" ref="DL8:DL18" si="3">COUNTIF(E8:CU8,"ОКР")</f>
        <v>1</v>
      </c>
      <c r="DM8" s="12">
        <f t="shared" ref="DM8:DM18" si="4">COUNTIF(E8:CU8,"ИЗО")</f>
        <v>0</v>
      </c>
      <c r="DN8" s="12">
        <f t="shared" ref="DN8:DN18" si="5">COUNTIF(E8:CU8,"КУБ")</f>
        <v>0</v>
      </c>
      <c r="DO8" s="12">
        <f t="shared" ref="DO8:DO18" si="6">COUNTIF(E8:CU8,"МУЗ")</f>
        <v>0</v>
      </c>
      <c r="DP8" s="12">
        <f t="shared" ref="DP8:DP18" si="7">COUNTIF(E8:CU8,"ОБЗ")</f>
        <v>0</v>
      </c>
      <c r="DQ8" s="12">
        <f>COUNTIF(E8:CU8,"ТЕХ")</f>
        <v>0</v>
      </c>
      <c r="DR8" s="12">
        <f t="shared" ref="DR8:DR18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22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5</v>
      </c>
      <c r="S9" s="9" t="s">
        <v>9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 t="s">
        <v>5</v>
      </c>
      <c r="AQ9" s="9" t="s">
        <v>9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 t="s">
        <v>5</v>
      </c>
      <c r="BN9" s="9" t="s">
        <v>9</v>
      </c>
      <c r="BO9" s="9"/>
      <c r="BP9" s="9"/>
      <c r="BQ9" s="9"/>
      <c r="BR9" s="9"/>
      <c r="BS9" s="9"/>
      <c r="BT9" s="9"/>
      <c r="BU9" s="9"/>
      <c r="BV9" s="9"/>
      <c r="BW9" s="9"/>
      <c r="BX9" s="9"/>
      <c r="BY9" s="9" t="s">
        <v>5</v>
      </c>
      <c r="BZ9" s="9" t="s">
        <v>9</v>
      </c>
      <c r="CA9" s="9"/>
      <c r="CB9" s="9"/>
      <c r="CC9" s="9"/>
      <c r="CD9" s="9"/>
      <c r="CE9" s="9" t="s">
        <v>7</v>
      </c>
      <c r="CF9" s="9" t="s">
        <v>14</v>
      </c>
      <c r="CG9" s="9"/>
      <c r="CH9" s="9"/>
      <c r="CI9" s="9"/>
      <c r="CJ9" s="9"/>
      <c r="CK9" s="9" t="s">
        <v>5</v>
      </c>
      <c r="CL9" s="9" t="s">
        <v>9</v>
      </c>
      <c r="CM9" s="9"/>
      <c r="CN9" s="9"/>
      <c r="CO9" s="9"/>
      <c r="CP9" s="9"/>
      <c r="CQ9" s="9"/>
      <c r="CR9" s="9"/>
      <c r="CS9" s="9"/>
      <c r="CT9" s="9"/>
      <c r="CU9" s="9"/>
      <c r="CV9" s="12">
        <f t="shared" ref="CV9:CV18" si="9">COUNTIF(E9:CU9,"РУС")</f>
        <v>5</v>
      </c>
      <c r="CW9" s="15">
        <f t="shared" si="0"/>
        <v>5</v>
      </c>
      <c r="CX9" s="12">
        <f t="shared" ref="CX9:CX18" si="10">COUNTIF(E9:CU9,"АЛГ")</f>
        <v>0</v>
      </c>
      <c r="CY9" s="12">
        <f t="shared" ref="CY9:CY18" si="11">COUNTIF(E9:CU9,"ГЕМ")</f>
        <v>0</v>
      </c>
      <c r="CZ9" s="12">
        <f t="shared" si="1"/>
        <v>0</v>
      </c>
      <c r="DA9" s="12">
        <f t="shared" ref="DA9:DA18" si="12">COUNTIF(E9:CU9,"БИО")</f>
        <v>0</v>
      </c>
      <c r="DB9" s="12">
        <f t="shared" ref="DB9:DB18" si="13">COUNTIF(E9:CU9,"ГЕО")</f>
        <v>0</v>
      </c>
      <c r="DC9" s="12">
        <f t="shared" ref="DC9:DC18" si="14">COUNTIF(E9:CU9,"ИНФ")</f>
        <v>0</v>
      </c>
      <c r="DD9" s="12">
        <f t="shared" ref="DD9:DD18" si="15">COUNTIF(E9:CU9,"ИСТ")</f>
        <v>0</v>
      </c>
      <c r="DE9" s="12">
        <f t="shared" si="2"/>
        <v>1</v>
      </c>
      <c r="DF9" s="12">
        <f t="shared" ref="DF9:DF18" si="16">COUNTIF(E9:CU9,"ОБЩ")</f>
        <v>0</v>
      </c>
      <c r="DG9" s="12">
        <f t="shared" ref="DG9:DG18" si="17">COUNTIF(E9:CU9,"ФИЗ")</f>
        <v>0</v>
      </c>
      <c r="DH9" s="12">
        <f t="shared" ref="DH9:DH18" si="18">COUNTIF(E9:CU9,"ХИМ")</f>
        <v>0</v>
      </c>
      <c r="DI9" s="12">
        <f t="shared" ref="DI9:DI18" si="19">COUNTIF(E9:CU9,"АНГ")</f>
        <v>0</v>
      </c>
      <c r="DJ9" s="12">
        <f t="shared" ref="DJ9:DJ18" si="20">COUNTIF(E9:CU9,"НЕМ")</f>
        <v>0</v>
      </c>
      <c r="DK9" s="12">
        <f t="shared" ref="DK9:DK18" si="21">COUNTIF(E9:CU9,"ФРА")</f>
        <v>0</v>
      </c>
      <c r="DL9" s="12">
        <f t="shared" si="3"/>
        <v>1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8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24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5</v>
      </c>
      <c r="S10" s="9" t="s">
        <v>9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 t="s">
        <v>5</v>
      </c>
      <c r="AQ10" s="9" t="s">
        <v>9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 t="s">
        <v>5</v>
      </c>
      <c r="BN10" s="9" t="s">
        <v>9</v>
      </c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 t="s">
        <v>5</v>
      </c>
      <c r="BZ10" s="9" t="s">
        <v>9</v>
      </c>
      <c r="CA10" s="9"/>
      <c r="CB10" s="9"/>
      <c r="CC10" s="9"/>
      <c r="CD10" s="9"/>
      <c r="CE10" s="9" t="s">
        <v>7</v>
      </c>
      <c r="CF10" s="9" t="s">
        <v>14</v>
      </c>
      <c r="CG10" s="9"/>
      <c r="CH10" s="9"/>
      <c r="CI10" s="9"/>
      <c r="CJ10" s="9"/>
      <c r="CK10" s="9" t="s">
        <v>5</v>
      </c>
      <c r="CL10" s="9" t="s">
        <v>9</v>
      </c>
      <c r="CM10" s="9"/>
      <c r="CN10" s="9"/>
      <c r="CO10" s="9"/>
      <c r="CP10" s="9"/>
      <c r="CQ10" s="9"/>
      <c r="CR10" s="9"/>
      <c r="CS10" s="9"/>
      <c r="CT10" s="9"/>
      <c r="CU10" s="9"/>
      <c r="CV10" s="12">
        <f t="shared" si="9"/>
        <v>5</v>
      </c>
      <c r="CW10" s="15">
        <f t="shared" si="0"/>
        <v>5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0</v>
      </c>
      <c r="DD10" s="12">
        <f t="shared" si="15"/>
        <v>0</v>
      </c>
      <c r="DE10" s="12">
        <f t="shared" si="2"/>
        <v>1</v>
      </c>
      <c r="DF10" s="12">
        <f t="shared" si="16"/>
        <v>0</v>
      </c>
      <c r="DG10" s="12">
        <f t="shared" si="17"/>
        <v>0</v>
      </c>
      <c r="DH10" s="12">
        <f t="shared" si="18"/>
        <v>0</v>
      </c>
      <c r="DI10" s="12">
        <f t="shared" si="19"/>
        <v>0</v>
      </c>
      <c r="DJ10" s="12">
        <f t="shared" si="20"/>
        <v>0</v>
      </c>
      <c r="DK10" s="12">
        <f t="shared" si="21"/>
        <v>0</v>
      </c>
      <c r="DL10" s="12">
        <f t="shared" si="3"/>
        <v>1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74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 t="s">
        <v>5</v>
      </c>
      <c r="S11" s="9" t="s">
        <v>9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 t="s">
        <v>5</v>
      </c>
      <c r="AQ11" s="9" t="s">
        <v>9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 t="s">
        <v>5</v>
      </c>
      <c r="BN11" s="9" t="s">
        <v>9</v>
      </c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 t="s">
        <v>5</v>
      </c>
      <c r="BZ11" s="9" t="s">
        <v>9</v>
      </c>
      <c r="CA11" s="9"/>
      <c r="CB11" s="9"/>
      <c r="CC11" s="9"/>
      <c r="CD11" s="9"/>
      <c r="CE11" s="9" t="s">
        <v>7</v>
      </c>
      <c r="CF11" s="9" t="s">
        <v>14</v>
      </c>
      <c r="CG11" s="9"/>
      <c r="CH11" s="9"/>
      <c r="CI11" s="9"/>
      <c r="CJ11" s="9"/>
      <c r="CK11" s="9" t="s">
        <v>5</v>
      </c>
      <c r="CL11" s="9" t="s">
        <v>9</v>
      </c>
      <c r="CM11" s="9"/>
      <c r="CN11" s="9"/>
      <c r="CO11" s="9"/>
      <c r="CP11" s="9"/>
      <c r="CQ11" s="9"/>
      <c r="CR11" s="9"/>
      <c r="CS11" s="9"/>
      <c r="CT11" s="9"/>
      <c r="CU11" s="9"/>
      <c r="CV11" s="12">
        <f t="shared" si="9"/>
        <v>5</v>
      </c>
      <c r="CW11" s="15">
        <f t="shared" si="0"/>
        <v>5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0</v>
      </c>
      <c r="DD11" s="12">
        <f t="shared" si="15"/>
        <v>0</v>
      </c>
      <c r="DE11" s="12">
        <f t="shared" si="2"/>
        <v>1</v>
      </c>
      <c r="DF11" s="12">
        <f t="shared" si="16"/>
        <v>0</v>
      </c>
      <c r="DG11" s="12">
        <f t="shared" si="17"/>
        <v>0</v>
      </c>
      <c r="DH11" s="12">
        <f t="shared" si="18"/>
        <v>0</v>
      </c>
      <c r="DI11" s="12">
        <f t="shared" si="19"/>
        <v>0</v>
      </c>
      <c r="DJ11" s="12">
        <f t="shared" si="20"/>
        <v>0</v>
      </c>
      <c r="DK11" s="12">
        <f t="shared" si="21"/>
        <v>0</v>
      </c>
      <c r="DL11" s="12">
        <f t="shared" si="3"/>
        <v>1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106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5</v>
      </c>
      <c r="S12" s="9" t="s">
        <v>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 t="s">
        <v>5</v>
      </c>
      <c r="AQ12" s="9" t="s">
        <v>9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 t="s">
        <v>5</v>
      </c>
      <c r="BN12" s="9" t="s">
        <v>9</v>
      </c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 t="s">
        <v>5</v>
      </c>
      <c r="BZ12" s="9" t="s">
        <v>9</v>
      </c>
      <c r="CA12" s="9"/>
      <c r="CB12" s="9"/>
      <c r="CC12" s="9"/>
      <c r="CD12" s="9"/>
      <c r="CE12" s="9" t="s">
        <v>14</v>
      </c>
      <c r="CF12" s="9" t="s">
        <v>7</v>
      </c>
      <c r="CG12" s="9"/>
      <c r="CH12" s="9"/>
      <c r="CI12" s="9"/>
      <c r="CJ12" s="9"/>
      <c r="CK12" s="9" t="s">
        <v>5</v>
      </c>
      <c r="CL12" s="9" t="s">
        <v>9</v>
      </c>
      <c r="CM12" s="9"/>
      <c r="CN12" s="9"/>
      <c r="CO12" s="9"/>
      <c r="CP12" s="9"/>
      <c r="CQ12" s="9"/>
      <c r="CR12" s="9"/>
      <c r="CS12" s="9"/>
      <c r="CT12" s="9"/>
      <c r="CU12" s="9"/>
      <c r="CV12" s="12">
        <f t="shared" si="9"/>
        <v>5</v>
      </c>
      <c r="CW12" s="15">
        <f t="shared" si="0"/>
        <v>5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0</v>
      </c>
      <c r="DD12" s="12">
        <f t="shared" si="15"/>
        <v>0</v>
      </c>
      <c r="DE12" s="12">
        <f t="shared" si="2"/>
        <v>1</v>
      </c>
      <c r="DF12" s="12">
        <f t="shared" si="16"/>
        <v>0</v>
      </c>
      <c r="DG12" s="12">
        <f t="shared" si="17"/>
        <v>0</v>
      </c>
      <c r="DH12" s="12">
        <f t="shared" si="18"/>
        <v>0</v>
      </c>
      <c r="DI12" s="12">
        <f t="shared" si="19"/>
        <v>0</v>
      </c>
      <c r="DJ12" s="12">
        <f t="shared" si="20"/>
        <v>0</v>
      </c>
      <c r="DK12" s="12">
        <f t="shared" si="21"/>
        <v>0</v>
      </c>
      <c r="DL12" s="12">
        <f t="shared" si="3"/>
        <v>1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107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5</v>
      </c>
      <c r="S13" s="9" t="s">
        <v>9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 t="s">
        <v>5</v>
      </c>
      <c r="AQ13" s="9" t="s">
        <v>9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 t="s">
        <v>5</v>
      </c>
      <c r="BN13" s="9" t="s">
        <v>9</v>
      </c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 t="s">
        <v>5</v>
      </c>
      <c r="BZ13" s="9" t="s">
        <v>9</v>
      </c>
      <c r="CA13" s="9"/>
      <c r="CB13" s="9"/>
      <c r="CC13" s="9"/>
      <c r="CD13" s="9"/>
      <c r="CE13" s="9" t="s">
        <v>7</v>
      </c>
      <c r="CF13" s="9" t="s">
        <v>14</v>
      </c>
      <c r="CG13" s="9"/>
      <c r="CH13" s="9"/>
      <c r="CI13" s="9"/>
      <c r="CJ13" s="9"/>
      <c r="CK13" s="9" t="s">
        <v>5</v>
      </c>
      <c r="CL13" s="9" t="s">
        <v>9</v>
      </c>
      <c r="CM13" s="9"/>
      <c r="CN13" s="9"/>
      <c r="CO13" s="9"/>
      <c r="CP13" s="9"/>
      <c r="CQ13" s="9"/>
      <c r="CR13" s="9"/>
      <c r="CS13" s="9"/>
      <c r="CT13" s="9"/>
      <c r="CU13" s="9"/>
      <c r="CV13" s="12">
        <f t="shared" si="9"/>
        <v>5</v>
      </c>
      <c r="CW13" s="15">
        <f t="shared" si="0"/>
        <v>5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0</v>
      </c>
      <c r="DD13" s="12">
        <f t="shared" si="15"/>
        <v>0</v>
      </c>
      <c r="DE13" s="12">
        <f t="shared" si="2"/>
        <v>1</v>
      </c>
      <c r="DF13" s="12">
        <f t="shared" si="16"/>
        <v>0</v>
      </c>
      <c r="DG13" s="12">
        <f t="shared" si="17"/>
        <v>0</v>
      </c>
      <c r="DH13" s="12">
        <f t="shared" si="18"/>
        <v>0</v>
      </c>
      <c r="DI13" s="12">
        <f t="shared" si="19"/>
        <v>0</v>
      </c>
      <c r="DJ13" s="12">
        <f t="shared" si="20"/>
        <v>0</v>
      </c>
      <c r="DK13" s="12">
        <f t="shared" si="21"/>
        <v>0</v>
      </c>
      <c r="DL13" s="12">
        <f t="shared" si="3"/>
        <v>1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108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5</v>
      </c>
      <c r="S14" s="9" t="s">
        <v>9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 t="s">
        <v>5</v>
      </c>
      <c r="AQ14" s="9" t="s">
        <v>9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 t="s">
        <v>5</v>
      </c>
      <c r="BN14" s="9" t="s">
        <v>9</v>
      </c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 t="s">
        <v>5</v>
      </c>
      <c r="BZ14" s="9" t="s">
        <v>9</v>
      </c>
      <c r="CA14" s="9"/>
      <c r="CB14" s="9"/>
      <c r="CC14" s="9"/>
      <c r="CD14" s="9"/>
      <c r="CE14" s="9" t="s">
        <v>7</v>
      </c>
      <c r="CF14" s="9"/>
      <c r="CG14" s="9" t="s">
        <v>14</v>
      </c>
      <c r="CH14" s="9"/>
      <c r="CI14" s="9"/>
      <c r="CJ14" s="9"/>
      <c r="CK14" s="9" t="s">
        <v>5</v>
      </c>
      <c r="CL14" s="9" t="s">
        <v>9</v>
      </c>
      <c r="CM14" s="9"/>
      <c r="CN14" s="9"/>
      <c r="CO14" s="9"/>
      <c r="CP14" s="9"/>
      <c r="CQ14" s="9"/>
      <c r="CR14" s="9"/>
      <c r="CS14" s="9"/>
      <c r="CT14" s="9"/>
      <c r="CU14" s="9"/>
      <c r="CV14" s="12">
        <f t="shared" si="9"/>
        <v>5</v>
      </c>
      <c r="CW14" s="15">
        <f t="shared" si="0"/>
        <v>5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0</v>
      </c>
      <c r="DD14" s="12">
        <f t="shared" si="15"/>
        <v>0</v>
      </c>
      <c r="DE14" s="12">
        <f t="shared" si="2"/>
        <v>1</v>
      </c>
      <c r="DF14" s="12">
        <f t="shared" si="16"/>
        <v>0</v>
      </c>
      <c r="DG14" s="12">
        <f t="shared" si="17"/>
        <v>0</v>
      </c>
      <c r="DH14" s="12">
        <f t="shared" si="18"/>
        <v>0</v>
      </c>
      <c r="DI14" s="12">
        <f t="shared" si="19"/>
        <v>0</v>
      </c>
      <c r="DJ14" s="12">
        <f t="shared" si="20"/>
        <v>0</v>
      </c>
      <c r="DK14" s="12">
        <f t="shared" si="21"/>
        <v>0</v>
      </c>
      <c r="DL14" s="12">
        <f t="shared" si="3"/>
        <v>1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109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 t="s">
        <v>5</v>
      </c>
      <c r="S15" s="9" t="s">
        <v>9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 t="s">
        <v>5</v>
      </c>
      <c r="AQ15" s="9" t="s">
        <v>9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 t="s">
        <v>5</v>
      </c>
      <c r="BN15" s="9" t="s">
        <v>9</v>
      </c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 t="s">
        <v>5</v>
      </c>
      <c r="BZ15" s="9" t="s">
        <v>9</v>
      </c>
      <c r="CA15" s="9"/>
      <c r="CB15" s="9"/>
      <c r="CC15" s="9"/>
      <c r="CD15" s="9"/>
      <c r="CE15" s="9" t="s">
        <v>7</v>
      </c>
      <c r="CF15" s="9" t="s">
        <v>14</v>
      </c>
      <c r="CG15" s="9"/>
      <c r="CH15" s="9"/>
      <c r="CI15" s="9"/>
      <c r="CJ15" s="9"/>
      <c r="CK15" s="9" t="s">
        <v>5</v>
      </c>
      <c r="CL15" s="9" t="s">
        <v>9</v>
      </c>
      <c r="CM15" s="9"/>
      <c r="CN15" s="9"/>
      <c r="CO15" s="9"/>
      <c r="CP15" s="9"/>
      <c r="CQ15" s="9"/>
      <c r="CR15" s="9"/>
      <c r="CS15" s="9"/>
      <c r="CT15" s="9"/>
      <c r="CU15" s="9"/>
      <c r="CV15" s="12">
        <f t="shared" si="9"/>
        <v>5</v>
      </c>
      <c r="CW15" s="15">
        <f t="shared" si="0"/>
        <v>5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0</v>
      </c>
      <c r="DD15" s="12">
        <f t="shared" si="15"/>
        <v>0</v>
      </c>
      <c r="DE15" s="12">
        <f t="shared" si="2"/>
        <v>1</v>
      </c>
      <c r="DF15" s="12">
        <f t="shared" si="16"/>
        <v>0</v>
      </c>
      <c r="DG15" s="12">
        <f t="shared" si="17"/>
        <v>0</v>
      </c>
      <c r="DH15" s="12">
        <f t="shared" si="18"/>
        <v>0</v>
      </c>
      <c r="DI15" s="12">
        <f t="shared" si="19"/>
        <v>0</v>
      </c>
      <c r="DJ15" s="12">
        <f t="shared" si="20"/>
        <v>0</v>
      </c>
      <c r="DK15" s="12">
        <f t="shared" si="21"/>
        <v>0</v>
      </c>
      <c r="DL15" s="12">
        <f t="shared" si="3"/>
        <v>1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110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s">
        <v>5</v>
      </c>
      <c r="S16" s="9" t="s">
        <v>9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 t="s">
        <v>5</v>
      </c>
      <c r="AQ16" s="9" t="s">
        <v>9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 t="s">
        <v>5</v>
      </c>
      <c r="BN16" s="9" t="s">
        <v>9</v>
      </c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 t="s">
        <v>5</v>
      </c>
      <c r="BZ16" s="9" t="s">
        <v>9</v>
      </c>
      <c r="CA16" s="9"/>
      <c r="CB16" s="9"/>
      <c r="CC16" s="9"/>
      <c r="CD16" s="9"/>
      <c r="CE16" s="9" t="s">
        <v>14</v>
      </c>
      <c r="CF16" s="9" t="s">
        <v>7</v>
      </c>
      <c r="CG16" s="9"/>
      <c r="CH16" s="9"/>
      <c r="CI16" s="9"/>
      <c r="CJ16" s="9"/>
      <c r="CK16" s="9" t="s">
        <v>5</v>
      </c>
      <c r="CL16" s="9" t="s">
        <v>9</v>
      </c>
      <c r="CM16" s="9"/>
      <c r="CN16" s="9"/>
      <c r="CO16" s="9"/>
      <c r="CP16" s="9"/>
      <c r="CQ16" s="9"/>
      <c r="CR16" s="9"/>
      <c r="CS16" s="9"/>
      <c r="CT16" s="9"/>
      <c r="CU16" s="9"/>
      <c r="CV16" s="12">
        <f t="shared" si="9"/>
        <v>5</v>
      </c>
      <c r="CW16" s="15">
        <f t="shared" si="0"/>
        <v>5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0</v>
      </c>
      <c r="DD16" s="12">
        <f t="shared" si="15"/>
        <v>0</v>
      </c>
      <c r="DE16" s="12">
        <f t="shared" si="2"/>
        <v>1</v>
      </c>
      <c r="DF16" s="12">
        <f t="shared" si="16"/>
        <v>0</v>
      </c>
      <c r="DG16" s="12">
        <f t="shared" si="17"/>
        <v>0</v>
      </c>
      <c r="DH16" s="12">
        <f t="shared" si="18"/>
        <v>0</v>
      </c>
      <c r="DI16" s="12">
        <f t="shared" si="19"/>
        <v>0</v>
      </c>
      <c r="DJ16" s="12">
        <f t="shared" si="20"/>
        <v>0</v>
      </c>
      <c r="DK16" s="12">
        <f t="shared" si="21"/>
        <v>0</v>
      </c>
      <c r="DL16" s="12">
        <f t="shared" si="3"/>
        <v>1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5">
      <c r="A17" s="28" t="s">
        <v>6</v>
      </c>
      <c r="B17" s="7" t="s">
        <v>7</v>
      </c>
      <c r="C17" s="1"/>
      <c r="D17" s="39" t="s">
        <v>111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 t="s">
        <v>5</v>
      </c>
      <c r="S17" s="9" t="s">
        <v>9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 t="s">
        <v>5</v>
      </c>
      <c r="AQ17" s="9" t="s">
        <v>9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 t="s">
        <v>5</v>
      </c>
      <c r="BN17" s="9" t="s">
        <v>9</v>
      </c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 t="s">
        <v>5</v>
      </c>
      <c r="BZ17" s="9" t="s">
        <v>9</v>
      </c>
      <c r="CA17" s="9"/>
      <c r="CB17" s="9"/>
      <c r="CC17" s="9"/>
      <c r="CD17" s="9"/>
      <c r="CE17" s="9" t="s">
        <v>7</v>
      </c>
      <c r="CF17" s="9" t="s">
        <v>14</v>
      </c>
      <c r="CG17" s="9"/>
      <c r="CH17" s="9"/>
      <c r="CI17" s="9"/>
      <c r="CJ17" s="9"/>
      <c r="CK17" s="9" t="s">
        <v>5</v>
      </c>
      <c r="CL17" s="9" t="s">
        <v>9</v>
      </c>
      <c r="CM17" s="9"/>
      <c r="CN17" s="9"/>
      <c r="CO17" s="9"/>
      <c r="CP17" s="9"/>
      <c r="CQ17" s="9"/>
      <c r="CR17" s="9"/>
      <c r="CS17" s="9"/>
      <c r="CT17" s="9"/>
      <c r="CU17" s="9"/>
      <c r="CV17" s="12">
        <f t="shared" si="9"/>
        <v>5</v>
      </c>
      <c r="CW17" s="15">
        <f t="shared" si="0"/>
        <v>5</v>
      </c>
      <c r="CX17" s="12">
        <f t="shared" si="10"/>
        <v>0</v>
      </c>
      <c r="CY17" s="12">
        <f t="shared" si="11"/>
        <v>0</v>
      </c>
      <c r="CZ17" s="12">
        <f t="shared" si="1"/>
        <v>0</v>
      </c>
      <c r="DA17" s="12">
        <f t="shared" si="12"/>
        <v>0</v>
      </c>
      <c r="DB17" s="12">
        <f t="shared" si="13"/>
        <v>0</v>
      </c>
      <c r="DC17" s="12">
        <f t="shared" si="14"/>
        <v>0</v>
      </c>
      <c r="DD17" s="12">
        <f t="shared" si="15"/>
        <v>0</v>
      </c>
      <c r="DE17" s="12">
        <f t="shared" si="2"/>
        <v>1</v>
      </c>
      <c r="DF17" s="12">
        <f t="shared" si="16"/>
        <v>0</v>
      </c>
      <c r="DG17" s="12">
        <f t="shared" si="17"/>
        <v>0</v>
      </c>
      <c r="DH17" s="12">
        <f t="shared" si="18"/>
        <v>0</v>
      </c>
      <c r="DI17" s="12">
        <f t="shared" si="19"/>
        <v>0</v>
      </c>
      <c r="DJ17" s="12">
        <f t="shared" si="20"/>
        <v>0</v>
      </c>
      <c r="DK17" s="12">
        <f t="shared" si="21"/>
        <v>0</v>
      </c>
      <c r="DL17" s="12">
        <f t="shared" si="3"/>
        <v>1</v>
      </c>
      <c r="DM17" s="12">
        <f t="shared" si="4"/>
        <v>0</v>
      </c>
      <c r="DN17" s="12">
        <f t="shared" si="5"/>
        <v>0</v>
      </c>
      <c r="DO17" s="12">
        <f t="shared" si="6"/>
        <v>0</v>
      </c>
      <c r="DP17" s="12">
        <f t="shared" si="7"/>
        <v>0</v>
      </c>
      <c r="DQ17" s="12">
        <f t="shared" si="22"/>
        <v>0</v>
      </c>
      <c r="DR17" s="12">
        <f t="shared" si="8"/>
        <v>0</v>
      </c>
    </row>
    <row r="18" spans="1:122" ht="18" customHeight="1" x14ac:dyDescent="0.2">
      <c r="A18" s="28" t="s">
        <v>16</v>
      </c>
      <c r="B18" s="7" t="s">
        <v>9</v>
      </c>
      <c r="D18" s="39" t="s">
        <v>112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 t="s">
        <v>5</v>
      </c>
      <c r="S18" s="9" t="s">
        <v>9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 t="s">
        <v>5</v>
      </c>
      <c r="AQ18" s="9" t="s">
        <v>9</v>
      </c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 t="s">
        <v>5</v>
      </c>
      <c r="BN18" s="9" t="s">
        <v>9</v>
      </c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 t="s">
        <v>5</v>
      </c>
      <c r="BZ18" s="9" t="s">
        <v>9</v>
      </c>
      <c r="CA18" s="9"/>
      <c r="CB18" s="9"/>
      <c r="CC18" s="9"/>
      <c r="CD18" s="9"/>
      <c r="CE18" s="9" t="s">
        <v>7</v>
      </c>
      <c r="CF18" s="9" t="s">
        <v>14</v>
      </c>
      <c r="CG18" s="9"/>
      <c r="CH18" s="9"/>
      <c r="CI18" s="9"/>
      <c r="CJ18" s="9"/>
      <c r="CK18" s="9" t="s">
        <v>5</v>
      </c>
      <c r="CL18" s="9" t="s">
        <v>9</v>
      </c>
      <c r="CM18" s="9"/>
      <c r="CN18" s="9"/>
      <c r="CO18" s="9"/>
      <c r="CP18" s="9"/>
      <c r="CQ18" s="9"/>
      <c r="CR18" s="9"/>
      <c r="CS18" s="9"/>
      <c r="CT18" s="9"/>
      <c r="CU18" s="9"/>
      <c r="CV18" s="12">
        <f t="shared" si="9"/>
        <v>5</v>
      </c>
      <c r="CW18" s="15">
        <f t="shared" si="0"/>
        <v>5</v>
      </c>
      <c r="CX18" s="12">
        <f t="shared" si="10"/>
        <v>0</v>
      </c>
      <c r="CY18" s="12">
        <f t="shared" si="11"/>
        <v>0</v>
      </c>
      <c r="CZ18" s="12">
        <f t="shared" si="1"/>
        <v>0</v>
      </c>
      <c r="DA18" s="12">
        <f t="shared" si="12"/>
        <v>0</v>
      </c>
      <c r="DB18" s="12">
        <f t="shared" si="13"/>
        <v>0</v>
      </c>
      <c r="DC18" s="12">
        <f t="shared" si="14"/>
        <v>0</v>
      </c>
      <c r="DD18" s="12">
        <f t="shared" si="15"/>
        <v>0</v>
      </c>
      <c r="DE18" s="12">
        <f t="shared" si="2"/>
        <v>1</v>
      </c>
      <c r="DF18" s="12">
        <f t="shared" si="16"/>
        <v>0</v>
      </c>
      <c r="DG18" s="12">
        <f t="shared" si="17"/>
        <v>0</v>
      </c>
      <c r="DH18" s="12">
        <f t="shared" si="18"/>
        <v>0</v>
      </c>
      <c r="DI18" s="12">
        <f t="shared" si="19"/>
        <v>0</v>
      </c>
      <c r="DJ18" s="12">
        <f t="shared" si="20"/>
        <v>0</v>
      </c>
      <c r="DK18" s="12">
        <f t="shared" si="21"/>
        <v>0</v>
      </c>
      <c r="DL18" s="12">
        <f t="shared" si="3"/>
        <v>1</v>
      </c>
      <c r="DM18" s="12">
        <f t="shared" si="4"/>
        <v>0</v>
      </c>
      <c r="DN18" s="12">
        <f t="shared" si="5"/>
        <v>0</v>
      </c>
      <c r="DO18" s="12">
        <f t="shared" si="6"/>
        <v>0</v>
      </c>
      <c r="DP18" s="12">
        <f t="shared" si="7"/>
        <v>0</v>
      </c>
      <c r="DQ18" s="12">
        <f t="shared" si="22"/>
        <v>0</v>
      </c>
      <c r="DR18" s="12">
        <f t="shared" si="8"/>
        <v>0</v>
      </c>
    </row>
    <row r="19" spans="1:122" ht="18" customHeight="1" x14ac:dyDescent="0.2">
      <c r="A19" s="28" t="s">
        <v>61</v>
      </c>
      <c r="B19" s="7" t="s">
        <v>23</v>
      </c>
      <c r="E19" s="49" t="s">
        <v>0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50" t="s">
        <v>1</v>
      </c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1" t="s">
        <v>2</v>
      </c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2" t="s">
        <v>3</v>
      </c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43"/>
      <c r="DM19" s="43"/>
      <c r="DN19" s="43"/>
      <c r="DO19" s="43"/>
      <c r="DP19" s="43"/>
      <c r="DQ19" s="43"/>
      <c r="DR19" s="37"/>
    </row>
    <row r="20" spans="1:122" ht="18" customHeight="1" x14ac:dyDescent="0.25">
      <c r="A20" s="28" t="s">
        <v>62</v>
      </c>
      <c r="B20" s="7" t="s">
        <v>63</v>
      </c>
      <c r="DQ20" s="11"/>
    </row>
    <row r="21" spans="1:122" ht="18" customHeight="1" x14ac:dyDescent="0.25">
      <c r="A21" s="28" t="s">
        <v>81</v>
      </c>
      <c r="B21" s="7" t="s">
        <v>84</v>
      </c>
    </row>
    <row r="22" spans="1:122" ht="18" customHeight="1" x14ac:dyDescent="0.25">
      <c r="A22" s="28" t="s">
        <v>28</v>
      </c>
      <c r="B22" s="7" t="s">
        <v>29</v>
      </c>
    </row>
    <row r="23" spans="1:122" ht="18" customHeight="1" x14ac:dyDescent="0.25">
      <c r="A23" s="28" t="s">
        <v>13</v>
      </c>
      <c r="B23" s="7" t="s">
        <v>14</v>
      </c>
    </row>
    <row r="24" spans="1:122" ht="18" customHeight="1" x14ac:dyDescent="0.25">
      <c r="A24" s="28" t="s">
        <v>4</v>
      </c>
      <c r="B24" s="7" t="s">
        <v>5</v>
      </c>
    </row>
    <row r="25" spans="1:122" ht="18" customHeight="1" x14ac:dyDescent="0.25">
      <c r="A25" s="28" t="s">
        <v>66</v>
      </c>
      <c r="B25" s="7" t="s">
        <v>67</v>
      </c>
    </row>
    <row r="26" spans="1:122" ht="18" customHeight="1" x14ac:dyDescent="0.25">
      <c r="A26" s="3" t="s">
        <v>42</v>
      </c>
      <c r="B26" s="7" t="s">
        <v>43</v>
      </c>
    </row>
    <row r="27" spans="1:122" ht="18" customHeight="1" x14ac:dyDescent="0.25">
      <c r="A27" s="3" t="s">
        <v>92</v>
      </c>
      <c r="B27" s="7" t="s">
        <v>21</v>
      </c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39.7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9:AC19"/>
    <mergeCell ref="AD19:AZ19"/>
    <mergeCell ref="BA19:BW19"/>
    <mergeCell ref="BX19:CU19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S603"/>
  <sheetViews>
    <sheetView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27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5</v>
      </c>
      <c r="S8" s="9" t="s">
        <v>9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 t="s">
        <v>5</v>
      </c>
      <c r="AQ8" s="9" t="s">
        <v>9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 t="s">
        <v>5</v>
      </c>
      <c r="BN8" s="9" t="s">
        <v>9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5</v>
      </c>
      <c r="BZ8" s="9" t="s">
        <v>9</v>
      </c>
      <c r="CA8" s="9"/>
      <c r="CB8" s="9"/>
      <c r="CC8" s="9"/>
      <c r="CD8" s="9"/>
      <c r="CE8" s="9" t="s">
        <v>14</v>
      </c>
      <c r="CF8" s="9" t="s">
        <v>7</v>
      </c>
      <c r="CG8" s="9"/>
      <c r="CH8" s="9"/>
      <c r="CI8" s="9"/>
      <c r="CJ8" s="9"/>
      <c r="CK8" s="9" t="s">
        <v>5</v>
      </c>
      <c r="CL8" s="9" t="s">
        <v>9</v>
      </c>
      <c r="CM8" s="9"/>
      <c r="CN8" s="9"/>
      <c r="CO8" s="9"/>
      <c r="CP8" s="9"/>
      <c r="CQ8" s="9"/>
      <c r="CR8" s="9"/>
      <c r="CS8" s="9"/>
      <c r="CT8" s="9"/>
      <c r="CU8" s="9"/>
      <c r="CV8" s="12">
        <f>COUNTIF(E8:CU8,"РУС")</f>
        <v>5</v>
      </c>
      <c r="CW8" s="15">
        <f t="shared" ref="CW8:CW17" si="0">COUNTIF(E8:CU8,"МАТ")</f>
        <v>5</v>
      </c>
      <c r="CX8" s="12">
        <f>COUNTIF(E8:CU8,"АЛГ")</f>
        <v>0</v>
      </c>
      <c r="CY8" s="12">
        <f>COUNTIF(E8:CU8,"ГЕМ")</f>
        <v>0</v>
      </c>
      <c r="CZ8" s="12">
        <f t="shared" ref="CZ8:CZ17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0</v>
      </c>
      <c r="DD8" s="12">
        <f>COUNTIF(E8:CU8,"ИСТ")</f>
        <v>0</v>
      </c>
      <c r="DE8" s="12">
        <f t="shared" ref="DE8:DE17" si="2">COUNTIF(E8:CU8,"ЛИТ")</f>
        <v>1</v>
      </c>
      <c r="DF8" s="12">
        <f>COUNTIF(E8:CU8,"ОБЩ")</f>
        <v>0</v>
      </c>
      <c r="DG8" s="12">
        <f>COUNTIF(E8:CU8,"ФИЗ")</f>
        <v>0</v>
      </c>
      <c r="DH8" s="12">
        <f>COUNTIF(E8:CU8,"ХИМ")</f>
        <v>0</v>
      </c>
      <c r="DI8" s="12">
        <f>COUNTIF(E8:CU8,"АНГ")</f>
        <v>0</v>
      </c>
      <c r="DJ8" s="12">
        <f>COUNTIF(E8:CU8,"НЕМ")</f>
        <v>0</v>
      </c>
      <c r="DK8" s="12">
        <f>COUNTIF(E8:CU8,"ФРА")</f>
        <v>0</v>
      </c>
      <c r="DL8" s="12">
        <f t="shared" ref="DL8:DL17" si="3">COUNTIF(E8:CU8,"ОКР")</f>
        <v>1</v>
      </c>
      <c r="DM8" s="12">
        <f t="shared" ref="DM8:DM17" si="4">COUNTIF(E8:CU8,"ИЗО")</f>
        <v>0</v>
      </c>
      <c r="DN8" s="12">
        <f t="shared" ref="DN8:DN17" si="5">COUNTIF(E8:CU8,"КУБ")</f>
        <v>0</v>
      </c>
      <c r="DO8" s="12">
        <f t="shared" ref="DO8:DO17" si="6">COUNTIF(E8:CU8,"МУЗ")</f>
        <v>0</v>
      </c>
      <c r="DP8" s="12">
        <f t="shared" ref="DP8:DP17" si="7">COUNTIF(E8:CU8,"ОБЗ")</f>
        <v>0</v>
      </c>
      <c r="DQ8" s="12">
        <f>COUNTIF(E8:CU8,"ТЕХ")</f>
        <v>0</v>
      </c>
      <c r="DR8" s="12">
        <f t="shared" ref="DR8:DR17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30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5</v>
      </c>
      <c r="S9" s="9" t="s">
        <v>9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 t="s">
        <v>5</v>
      </c>
      <c r="AQ9" s="9" t="s">
        <v>9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 t="s">
        <v>5</v>
      </c>
      <c r="BN9" s="9" t="s">
        <v>9</v>
      </c>
      <c r="BO9" s="9"/>
      <c r="BP9" s="9"/>
      <c r="BQ9" s="9"/>
      <c r="BR9" s="9"/>
      <c r="BS9" s="9"/>
      <c r="BT9" s="9"/>
      <c r="BU9" s="9"/>
      <c r="BV9" s="9"/>
      <c r="BW9" s="9"/>
      <c r="BX9" s="9"/>
      <c r="BY9" s="9" t="s">
        <v>5</v>
      </c>
      <c r="BZ9" s="9" t="s">
        <v>9</v>
      </c>
      <c r="CA9" s="9"/>
      <c r="CB9" s="9"/>
      <c r="CC9" s="9"/>
      <c r="CD9" s="9"/>
      <c r="CE9" s="9" t="s">
        <v>7</v>
      </c>
      <c r="CF9" s="9" t="s">
        <v>14</v>
      </c>
      <c r="CG9" s="9"/>
      <c r="CH9" s="9"/>
      <c r="CI9" s="9"/>
      <c r="CJ9" s="9"/>
      <c r="CK9" s="9" t="s">
        <v>5</v>
      </c>
      <c r="CL9" s="9" t="s">
        <v>9</v>
      </c>
      <c r="CM9" s="9"/>
      <c r="CN9" s="9"/>
      <c r="CO9" s="9"/>
      <c r="CP9" s="9"/>
      <c r="CQ9" s="9"/>
      <c r="CR9" s="9"/>
      <c r="CS9" s="9"/>
      <c r="CT9" s="9"/>
      <c r="CU9" s="9"/>
      <c r="CV9" s="12">
        <f t="shared" ref="CV9:CV17" si="9">COUNTIF(E9:CU9,"РУС")</f>
        <v>5</v>
      </c>
      <c r="CW9" s="15">
        <f t="shared" si="0"/>
        <v>5</v>
      </c>
      <c r="CX9" s="12">
        <f t="shared" ref="CX9:CX17" si="10">COUNTIF(E9:CU9,"АЛГ")</f>
        <v>0</v>
      </c>
      <c r="CY9" s="12">
        <f t="shared" ref="CY9:CY17" si="11">COUNTIF(E9:CU9,"ГЕМ")</f>
        <v>0</v>
      </c>
      <c r="CZ9" s="12">
        <f t="shared" si="1"/>
        <v>0</v>
      </c>
      <c r="DA9" s="12">
        <f t="shared" ref="DA9:DA17" si="12">COUNTIF(E9:CU9,"БИО")</f>
        <v>0</v>
      </c>
      <c r="DB9" s="12">
        <f t="shared" ref="DB9:DB17" si="13">COUNTIF(E9:CU9,"ГЕО")</f>
        <v>0</v>
      </c>
      <c r="DC9" s="12">
        <f t="shared" ref="DC9:DC17" si="14">COUNTIF(E9:CU9,"ИНФ")</f>
        <v>0</v>
      </c>
      <c r="DD9" s="12">
        <f t="shared" ref="DD9:DD17" si="15">COUNTIF(E9:CU9,"ИСТ")</f>
        <v>0</v>
      </c>
      <c r="DE9" s="12">
        <f t="shared" si="2"/>
        <v>1</v>
      </c>
      <c r="DF9" s="12">
        <f t="shared" ref="DF9:DF17" si="16">COUNTIF(E9:CU9,"ОБЩ")</f>
        <v>0</v>
      </c>
      <c r="DG9" s="12">
        <f t="shared" ref="DG9:DG17" si="17">COUNTIF(E9:CU9,"ФИЗ")</f>
        <v>0</v>
      </c>
      <c r="DH9" s="12">
        <f t="shared" ref="DH9:DH17" si="18">COUNTIF(E9:CU9,"ХИМ")</f>
        <v>0</v>
      </c>
      <c r="DI9" s="12">
        <f t="shared" ref="DI9:DI17" si="19">COUNTIF(E9:CU9,"АНГ")</f>
        <v>0</v>
      </c>
      <c r="DJ9" s="12">
        <f t="shared" ref="DJ9:DJ17" si="20">COUNTIF(E9:CU9,"НЕМ")</f>
        <v>0</v>
      </c>
      <c r="DK9" s="12">
        <f t="shared" ref="DK9:DK17" si="21">COUNTIF(E9:CU9,"ФРА")</f>
        <v>0</v>
      </c>
      <c r="DL9" s="12">
        <f t="shared" si="3"/>
        <v>1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7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33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5</v>
      </c>
      <c r="S10" s="9" t="s">
        <v>9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 t="s">
        <v>5</v>
      </c>
      <c r="AQ10" s="9" t="s">
        <v>9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 t="s">
        <v>5</v>
      </c>
      <c r="BN10" s="9" t="s">
        <v>9</v>
      </c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 t="s">
        <v>5</v>
      </c>
      <c r="BZ10" s="9" t="s">
        <v>9</v>
      </c>
      <c r="CA10" s="9"/>
      <c r="CB10" s="9"/>
      <c r="CC10" s="9"/>
      <c r="CD10" s="9"/>
      <c r="CE10" s="9" t="s">
        <v>14</v>
      </c>
      <c r="CF10" s="9" t="s">
        <v>7</v>
      </c>
      <c r="CG10" s="9"/>
      <c r="CH10" s="9"/>
      <c r="CI10" s="9"/>
      <c r="CJ10" s="9"/>
      <c r="CK10" s="9" t="s">
        <v>5</v>
      </c>
      <c r="CL10" s="9" t="s">
        <v>9</v>
      </c>
      <c r="CM10" s="9"/>
      <c r="CN10" s="9"/>
      <c r="CO10" s="9"/>
      <c r="CP10" s="9"/>
      <c r="CQ10" s="9"/>
      <c r="CR10" s="9"/>
      <c r="CS10" s="9"/>
      <c r="CT10" s="9"/>
      <c r="CU10" s="9"/>
      <c r="CV10" s="12">
        <f t="shared" si="9"/>
        <v>5</v>
      </c>
      <c r="CW10" s="15">
        <f t="shared" si="0"/>
        <v>5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0</v>
      </c>
      <c r="DD10" s="12">
        <f t="shared" si="15"/>
        <v>0</v>
      </c>
      <c r="DE10" s="12">
        <f t="shared" si="2"/>
        <v>1</v>
      </c>
      <c r="DF10" s="12">
        <f t="shared" si="16"/>
        <v>0</v>
      </c>
      <c r="DG10" s="12">
        <f t="shared" si="17"/>
        <v>0</v>
      </c>
      <c r="DH10" s="12">
        <f t="shared" si="18"/>
        <v>0</v>
      </c>
      <c r="DI10" s="12">
        <f t="shared" si="19"/>
        <v>0</v>
      </c>
      <c r="DJ10" s="12">
        <f t="shared" si="20"/>
        <v>0</v>
      </c>
      <c r="DK10" s="12">
        <f t="shared" si="21"/>
        <v>0</v>
      </c>
      <c r="DL10" s="12">
        <f t="shared" si="3"/>
        <v>1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75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 t="s">
        <v>5</v>
      </c>
      <c r="S11" s="9" t="s">
        <v>9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 t="s">
        <v>5</v>
      </c>
      <c r="AQ11" s="9" t="s">
        <v>9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 t="s">
        <v>5</v>
      </c>
      <c r="BN11" s="9" t="s">
        <v>9</v>
      </c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 t="s">
        <v>5</v>
      </c>
      <c r="BZ11" s="9" t="s">
        <v>9</v>
      </c>
      <c r="CA11" s="9"/>
      <c r="CB11" s="9"/>
      <c r="CC11" s="9"/>
      <c r="CD11" s="9"/>
      <c r="CE11" s="9" t="s">
        <v>14</v>
      </c>
      <c r="CF11" s="9" t="s">
        <v>7</v>
      </c>
      <c r="CG11" s="9"/>
      <c r="CH11" s="9"/>
      <c r="CI11" s="9"/>
      <c r="CJ11" s="9"/>
      <c r="CK11" s="9" t="s">
        <v>5</v>
      </c>
      <c r="CL11" s="9" t="s">
        <v>9</v>
      </c>
      <c r="CM11" s="9"/>
      <c r="CN11" s="9"/>
      <c r="CO11" s="9"/>
      <c r="CP11" s="9"/>
      <c r="CQ11" s="9"/>
      <c r="CR11" s="9"/>
      <c r="CS11" s="9"/>
      <c r="CT11" s="9"/>
      <c r="CU11" s="9"/>
      <c r="CV11" s="12">
        <f t="shared" si="9"/>
        <v>5</v>
      </c>
      <c r="CW11" s="15">
        <f t="shared" si="0"/>
        <v>5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0</v>
      </c>
      <c r="DD11" s="12">
        <f t="shared" si="15"/>
        <v>0</v>
      </c>
      <c r="DE11" s="12">
        <f t="shared" si="2"/>
        <v>1</v>
      </c>
      <c r="DF11" s="12">
        <f t="shared" si="16"/>
        <v>0</v>
      </c>
      <c r="DG11" s="12">
        <f t="shared" si="17"/>
        <v>0</v>
      </c>
      <c r="DH11" s="12">
        <f t="shared" si="18"/>
        <v>0</v>
      </c>
      <c r="DI11" s="12">
        <f t="shared" si="19"/>
        <v>0</v>
      </c>
      <c r="DJ11" s="12">
        <f t="shared" si="20"/>
        <v>0</v>
      </c>
      <c r="DK11" s="12">
        <f t="shared" si="21"/>
        <v>0</v>
      </c>
      <c r="DL11" s="12">
        <f t="shared" si="3"/>
        <v>1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113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5</v>
      </c>
      <c r="S12" s="9" t="s">
        <v>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 t="s">
        <v>5</v>
      </c>
      <c r="AQ12" s="9" t="s">
        <v>9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 t="s">
        <v>5</v>
      </c>
      <c r="BN12" s="9" t="s">
        <v>9</v>
      </c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 t="s">
        <v>5</v>
      </c>
      <c r="BZ12" s="9" t="s">
        <v>9</v>
      </c>
      <c r="CA12" s="9"/>
      <c r="CB12" s="9"/>
      <c r="CC12" s="9"/>
      <c r="CD12" s="9"/>
      <c r="CE12" s="9" t="s">
        <v>14</v>
      </c>
      <c r="CF12" s="9" t="s">
        <v>7</v>
      </c>
      <c r="CG12" s="9"/>
      <c r="CH12" s="9"/>
      <c r="CI12" s="9"/>
      <c r="CJ12" s="9"/>
      <c r="CK12" s="9" t="s">
        <v>5</v>
      </c>
      <c r="CL12" s="9" t="s">
        <v>9</v>
      </c>
      <c r="CM12" s="9"/>
      <c r="CN12" s="9"/>
      <c r="CO12" s="9"/>
      <c r="CP12" s="9"/>
      <c r="CQ12" s="9"/>
      <c r="CR12" s="9"/>
      <c r="CS12" s="9"/>
      <c r="CT12" s="9"/>
      <c r="CU12" s="9"/>
      <c r="CV12" s="12">
        <f t="shared" si="9"/>
        <v>5</v>
      </c>
      <c r="CW12" s="15">
        <f t="shared" si="0"/>
        <v>5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0</v>
      </c>
      <c r="DD12" s="12">
        <f t="shared" si="15"/>
        <v>0</v>
      </c>
      <c r="DE12" s="12">
        <f t="shared" si="2"/>
        <v>1</v>
      </c>
      <c r="DF12" s="12">
        <f t="shared" si="16"/>
        <v>0</v>
      </c>
      <c r="DG12" s="12">
        <f t="shared" si="17"/>
        <v>0</v>
      </c>
      <c r="DH12" s="12">
        <f t="shared" si="18"/>
        <v>0</v>
      </c>
      <c r="DI12" s="12">
        <f t="shared" si="19"/>
        <v>0</v>
      </c>
      <c r="DJ12" s="12">
        <f t="shared" si="20"/>
        <v>0</v>
      </c>
      <c r="DK12" s="12">
        <f t="shared" si="21"/>
        <v>0</v>
      </c>
      <c r="DL12" s="12">
        <f t="shared" si="3"/>
        <v>1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114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5</v>
      </c>
      <c r="S13" s="9" t="s">
        <v>9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 t="s">
        <v>5</v>
      </c>
      <c r="AQ13" s="9" t="s">
        <v>9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 t="s">
        <v>5</v>
      </c>
      <c r="BN13" s="9" t="s">
        <v>9</v>
      </c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 t="s">
        <v>5</v>
      </c>
      <c r="BZ13" s="9" t="s">
        <v>9</v>
      </c>
      <c r="CA13" s="9"/>
      <c r="CB13" s="9"/>
      <c r="CC13" s="9"/>
      <c r="CD13" s="9"/>
      <c r="CE13" s="9" t="s">
        <v>7</v>
      </c>
      <c r="CF13" s="9" t="s">
        <v>14</v>
      </c>
      <c r="CG13" s="9"/>
      <c r="CH13" s="9"/>
      <c r="CI13" s="9"/>
      <c r="CJ13" s="9"/>
      <c r="CK13" s="9" t="s">
        <v>5</v>
      </c>
      <c r="CL13" s="9" t="s">
        <v>9</v>
      </c>
      <c r="CM13" s="9"/>
      <c r="CN13" s="9"/>
      <c r="CO13" s="9"/>
      <c r="CP13" s="9"/>
      <c r="CQ13" s="9"/>
      <c r="CR13" s="9"/>
      <c r="CS13" s="9"/>
      <c r="CT13" s="9"/>
      <c r="CU13" s="9"/>
      <c r="CV13" s="12">
        <f t="shared" si="9"/>
        <v>5</v>
      </c>
      <c r="CW13" s="15">
        <f t="shared" si="0"/>
        <v>5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0</v>
      </c>
      <c r="DD13" s="12">
        <f t="shared" si="15"/>
        <v>0</v>
      </c>
      <c r="DE13" s="12">
        <f t="shared" si="2"/>
        <v>1</v>
      </c>
      <c r="DF13" s="12">
        <f t="shared" si="16"/>
        <v>0</v>
      </c>
      <c r="DG13" s="12">
        <f t="shared" si="17"/>
        <v>0</v>
      </c>
      <c r="DH13" s="12">
        <f t="shared" si="18"/>
        <v>0</v>
      </c>
      <c r="DI13" s="12">
        <f t="shared" si="19"/>
        <v>0</v>
      </c>
      <c r="DJ13" s="12">
        <f t="shared" si="20"/>
        <v>0</v>
      </c>
      <c r="DK13" s="12">
        <f t="shared" si="21"/>
        <v>0</v>
      </c>
      <c r="DL13" s="12">
        <f t="shared" si="3"/>
        <v>1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115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5</v>
      </c>
      <c r="S14" s="9" t="s">
        <v>9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 t="s">
        <v>5</v>
      </c>
      <c r="AQ14" s="9" t="s">
        <v>9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 t="s">
        <v>5</v>
      </c>
      <c r="BN14" s="9" t="s">
        <v>9</v>
      </c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 t="s">
        <v>5</v>
      </c>
      <c r="BZ14" s="9" t="s">
        <v>9</v>
      </c>
      <c r="CA14" s="9"/>
      <c r="CB14" s="9"/>
      <c r="CC14" s="9"/>
      <c r="CD14" s="9"/>
      <c r="CE14" s="9" t="s">
        <v>14</v>
      </c>
      <c r="CF14" s="9" t="s">
        <v>7</v>
      </c>
      <c r="CG14" s="9"/>
      <c r="CH14" s="9"/>
      <c r="CI14" s="9"/>
      <c r="CJ14" s="9"/>
      <c r="CK14" s="9" t="s">
        <v>5</v>
      </c>
      <c r="CL14" s="9" t="s">
        <v>9</v>
      </c>
      <c r="CM14" s="9"/>
      <c r="CN14" s="9"/>
      <c r="CO14" s="9"/>
      <c r="CP14" s="9"/>
      <c r="CQ14" s="9"/>
      <c r="CR14" s="9"/>
      <c r="CS14" s="9"/>
      <c r="CT14" s="9"/>
      <c r="CU14" s="9"/>
      <c r="CV14" s="12">
        <f t="shared" si="9"/>
        <v>5</v>
      </c>
      <c r="CW14" s="15">
        <f t="shared" si="0"/>
        <v>5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0</v>
      </c>
      <c r="DD14" s="12">
        <f t="shared" si="15"/>
        <v>0</v>
      </c>
      <c r="DE14" s="12">
        <f t="shared" si="2"/>
        <v>1</v>
      </c>
      <c r="DF14" s="12">
        <f t="shared" si="16"/>
        <v>0</v>
      </c>
      <c r="DG14" s="12">
        <f t="shared" si="17"/>
        <v>0</v>
      </c>
      <c r="DH14" s="12">
        <f t="shared" si="18"/>
        <v>0</v>
      </c>
      <c r="DI14" s="12">
        <f t="shared" si="19"/>
        <v>0</v>
      </c>
      <c r="DJ14" s="12">
        <f t="shared" si="20"/>
        <v>0</v>
      </c>
      <c r="DK14" s="12">
        <f t="shared" si="21"/>
        <v>0</v>
      </c>
      <c r="DL14" s="12">
        <f t="shared" si="3"/>
        <v>1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116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 t="s">
        <v>5</v>
      </c>
      <c r="S15" s="9" t="s">
        <v>9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 t="s">
        <v>5</v>
      </c>
      <c r="AQ15" s="9" t="s">
        <v>9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 t="s">
        <v>5</v>
      </c>
      <c r="BN15" s="9" t="s">
        <v>9</v>
      </c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 t="s">
        <v>5</v>
      </c>
      <c r="BZ15" s="9" t="s">
        <v>9</v>
      </c>
      <c r="CA15" s="9"/>
      <c r="CB15" s="9"/>
      <c r="CC15" s="9"/>
      <c r="CD15" s="9"/>
      <c r="CE15" s="9" t="s">
        <v>7</v>
      </c>
      <c r="CF15" s="9" t="s">
        <v>14</v>
      </c>
      <c r="CG15" s="9"/>
      <c r="CH15" s="9"/>
      <c r="CI15" s="9"/>
      <c r="CJ15" s="9"/>
      <c r="CK15" s="9" t="s">
        <v>5</v>
      </c>
      <c r="CL15" s="9" t="s">
        <v>9</v>
      </c>
      <c r="CM15" s="9"/>
      <c r="CN15" s="9"/>
      <c r="CO15" s="9"/>
      <c r="CP15" s="9"/>
      <c r="CQ15" s="9"/>
      <c r="CR15" s="9"/>
      <c r="CS15" s="9"/>
      <c r="CT15" s="9"/>
      <c r="CU15" s="9"/>
      <c r="CV15" s="12">
        <f t="shared" si="9"/>
        <v>5</v>
      </c>
      <c r="CW15" s="15">
        <f t="shared" si="0"/>
        <v>5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0</v>
      </c>
      <c r="DD15" s="12">
        <f t="shared" si="15"/>
        <v>0</v>
      </c>
      <c r="DE15" s="12">
        <f t="shared" si="2"/>
        <v>1</v>
      </c>
      <c r="DF15" s="12">
        <f t="shared" si="16"/>
        <v>0</v>
      </c>
      <c r="DG15" s="12">
        <f t="shared" si="17"/>
        <v>0</v>
      </c>
      <c r="DH15" s="12">
        <f t="shared" si="18"/>
        <v>0</v>
      </c>
      <c r="DI15" s="12">
        <f t="shared" si="19"/>
        <v>0</v>
      </c>
      <c r="DJ15" s="12">
        <f t="shared" si="20"/>
        <v>0</v>
      </c>
      <c r="DK15" s="12">
        <f t="shared" si="21"/>
        <v>0</v>
      </c>
      <c r="DL15" s="12">
        <f t="shared" si="3"/>
        <v>1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117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 t="s">
        <v>5</v>
      </c>
      <c r="S16" s="9" t="s">
        <v>9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 t="s">
        <v>5</v>
      </c>
      <c r="AQ16" s="9" t="s">
        <v>9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 t="s">
        <v>5</v>
      </c>
      <c r="BN16" s="9" t="s">
        <v>9</v>
      </c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 t="s">
        <v>5</v>
      </c>
      <c r="BZ16" s="9" t="s">
        <v>9</v>
      </c>
      <c r="CA16" s="9"/>
      <c r="CB16" s="9"/>
      <c r="CC16" s="9"/>
      <c r="CD16" s="9"/>
      <c r="CE16" s="9" t="s">
        <v>7</v>
      </c>
      <c r="CF16" s="9" t="s">
        <v>14</v>
      </c>
      <c r="CG16" s="9"/>
      <c r="CH16" s="9"/>
      <c r="CI16" s="9"/>
      <c r="CJ16" s="9"/>
      <c r="CK16" s="9" t="s">
        <v>5</v>
      </c>
      <c r="CL16" s="9" t="s">
        <v>9</v>
      </c>
      <c r="CM16" s="9"/>
      <c r="CN16" s="9"/>
      <c r="CO16" s="9"/>
      <c r="CP16" s="9"/>
      <c r="CQ16" s="9"/>
      <c r="CR16" s="9"/>
      <c r="CS16" s="9"/>
      <c r="CT16" s="9"/>
      <c r="CU16" s="9"/>
      <c r="CV16" s="12">
        <f t="shared" si="9"/>
        <v>5</v>
      </c>
      <c r="CW16" s="15">
        <f t="shared" si="0"/>
        <v>5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0</v>
      </c>
      <c r="DD16" s="12">
        <f t="shared" si="15"/>
        <v>0</v>
      </c>
      <c r="DE16" s="12">
        <f t="shared" si="2"/>
        <v>1</v>
      </c>
      <c r="DF16" s="12">
        <f t="shared" si="16"/>
        <v>0</v>
      </c>
      <c r="DG16" s="12">
        <f t="shared" si="17"/>
        <v>0</v>
      </c>
      <c r="DH16" s="12">
        <f t="shared" si="18"/>
        <v>0</v>
      </c>
      <c r="DI16" s="12">
        <f t="shared" si="19"/>
        <v>0</v>
      </c>
      <c r="DJ16" s="12">
        <f t="shared" si="20"/>
        <v>0</v>
      </c>
      <c r="DK16" s="12">
        <f t="shared" si="21"/>
        <v>0</v>
      </c>
      <c r="DL16" s="12">
        <f t="shared" si="3"/>
        <v>1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5">
      <c r="A17" s="28" t="s">
        <v>6</v>
      </c>
      <c r="B17" s="7" t="s">
        <v>7</v>
      </c>
      <c r="C17" s="1"/>
      <c r="D17" s="39" t="s">
        <v>118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 t="s">
        <v>5</v>
      </c>
      <c r="S17" s="9" t="s">
        <v>9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 t="s">
        <v>5</v>
      </c>
      <c r="AQ17" s="9" t="s">
        <v>9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 t="s">
        <v>5</v>
      </c>
      <c r="BN17" s="9" t="s">
        <v>9</v>
      </c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 t="s">
        <v>5</v>
      </c>
      <c r="BZ17" s="9" t="s">
        <v>9</v>
      </c>
      <c r="CA17" s="9"/>
      <c r="CB17" s="9"/>
      <c r="CC17" s="9"/>
      <c r="CD17" s="9"/>
      <c r="CE17" s="9" t="s">
        <v>7</v>
      </c>
      <c r="CF17" s="9" t="s">
        <v>14</v>
      </c>
      <c r="CG17" s="9"/>
      <c r="CH17" s="9"/>
      <c r="CI17" s="9"/>
      <c r="CJ17" s="9"/>
      <c r="CK17" s="9" t="s">
        <v>5</v>
      </c>
      <c r="CL17" s="9" t="s">
        <v>9</v>
      </c>
      <c r="CM17" s="9"/>
      <c r="CN17" s="9"/>
      <c r="CO17" s="9"/>
      <c r="CP17" s="9"/>
      <c r="CQ17" s="9"/>
      <c r="CR17" s="9"/>
      <c r="CS17" s="9"/>
      <c r="CT17" s="9"/>
      <c r="CU17" s="9"/>
      <c r="CV17" s="12">
        <f t="shared" si="9"/>
        <v>5</v>
      </c>
      <c r="CW17" s="15">
        <f t="shared" si="0"/>
        <v>5</v>
      </c>
      <c r="CX17" s="12">
        <f t="shared" si="10"/>
        <v>0</v>
      </c>
      <c r="CY17" s="12">
        <f t="shared" si="11"/>
        <v>0</v>
      </c>
      <c r="CZ17" s="12">
        <f t="shared" si="1"/>
        <v>0</v>
      </c>
      <c r="DA17" s="12">
        <f t="shared" si="12"/>
        <v>0</v>
      </c>
      <c r="DB17" s="12">
        <f t="shared" si="13"/>
        <v>0</v>
      </c>
      <c r="DC17" s="12">
        <f t="shared" si="14"/>
        <v>0</v>
      </c>
      <c r="DD17" s="12">
        <f t="shared" si="15"/>
        <v>0</v>
      </c>
      <c r="DE17" s="12">
        <f t="shared" si="2"/>
        <v>1</v>
      </c>
      <c r="DF17" s="12">
        <f t="shared" si="16"/>
        <v>0</v>
      </c>
      <c r="DG17" s="12">
        <f t="shared" si="17"/>
        <v>0</v>
      </c>
      <c r="DH17" s="12">
        <f t="shared" si="18"/>
        <v>0</v>
      </c>
      <c r="DI17" s="12">
        <f t="shared" si="19"/>
        <v>0</v>
      </c>
      <c r="DJ17" s="12">
        <f t="shared" si="20"/>
        <v>0</v>
      </c>
      <c r="DK17" s="12">
        <f t="shared" si="21"/>
        <v>0</v>
      </c>
      <c r="DL17" s="12">
        <f t="shared" si="3"/>
        <v>1</v>
      </c>
      <c r="DM17" s="12">
        <f t="shared" si="4"/>
        <v>0</v>
      </c>
      <c r="DN17" s="12">
        <f t="shared" si="5"/>
        <v>0</v>
      </c>
      <c r="DO17" s="12">
        <f t="shared" si="6"/>
        <v>0</v>
      </c>
      <c r="DP17" s="12">
        <f t="shared" si="7"/>
        <v>0</v>
      </c>
      <c r="DQ17" s="12">
        <f t="shared" si="22"/>
        <v>0</v>
      </c>
      <c r="DR17" s="12">
        <f t="shared" si="8"/>
        <v>0</v>
      </c>
    </row>
    <row r="18" spans="1:122" ht="18" customHeight="1" x14ac:dyDescent="0.2">
      <c r="A18" s="28" t="s">
        <v>16</v>
      </c>
      <c r="B18" s="7" t="s">
        <v>9</v>
      </c>
      <c r="E18" s="49" t="s">
        <v>0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 t="s">
        <v>1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1" t="s">
        <v>2</v>
      </c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2" t="s">
        <v>3</v>
      </c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43"/>
      <c r="DM18" s="43"/>
      <c r="DN18" s="43"/>
      <c r="DO18" s="43"/>
      <c r="DP18" s="43"/>
      <c r="DQ18" s="43"/>
      <c r="DR18" s="37"/>
    </row>
    <row r="19" spans="1:122" ht="18" customHeight="1" x14ac:dyDescent="0.25">
      <c r="A19" s="28" t="s">
        <v>61</v>
      </c>
      <c r="B19" s="7" t="s">
        <v>23</v>
      </c>
      <c r="DQ19" s="11"/>
    </row>
    <row r="20" spans="1:122" ht="18" customHeight="1" x14ac:dyDescent="0.25">
      <c r="A20" s="28" t="s">
        <v>62</v>
      </c>
      <c r="B20" s="7" t="s">
        <v>63</v>
      </c>
    </row>
    <row r="21" spans="1:122" ht="18" customHeight="1" x14ac:dyDescent="0.25">
      <c r="A21" s="28" t="s">
        <v>81</v>
      </c>
      <c r="B21" s="7" t="s">
        <v>84</v>
      </c>
    </row>
    <row r="22" spans="1:122" ht="18" customHeight="1" x14ac:dyDescent="0.25">
      <c r="A22" s="28" t="s">
        <v>28</v>
      </c>
      <c r="B22" s="7" t="s">
        <v>29</v>
      </c>
    </row>
    <row r="23" spans="1:122" ht="18" customHeight="1" x14ac:dyDescent="0.25">
      <c r="A23" s="28" t="s">
        <v>13</v>
      </c>
      <c r="B23" s="7" t="s">
        <v>14</v>
      </c>
    </row>
    <row r="24" spans="1:122" ht="18" customHeight="1" x14ac:dyDescent="0.25">
      <c r="A24" s="28" t="s">
        <v>4</v>
      </c>
      <c r="B24" s="7" t="s">
        <v>5</v>
      </c>
    </row>
    <row r="25" spans="1:122" ht="18" customHeight="1" x14ac:dyDescent="0.25">
      <c r="A25" s="28" t="s">
        <v>66</v>
      </c>
      <c r="B25" s="7" t="s">
        <v>67</v>
      </c>
    </row>
    <row r="26" spans="1:122" ht="18" customHeight="1" x14ac:dyDescent="0.25">
      <c r="A26" s="3" t="s">
        <v>42</v>
      </c>
      <c r="B26" s="7" t="s">
        <v>43</v>
      </c>
    </row>
    <row r="27" spans="1:122" ht="18" customHeight="1" x14ac:dyDescent="0.25">
      <c r="A27" s="3" t="s">
        <v>92</v>
      </c>
      <c r="B27" s="7" t="s">
        <v>21</v>
      </c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42.7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  <c r="C38" s="42"/>
    </row>
    <row r="39" spans="1:123" ht="18" customHeight="1" x14ac:dyDescent="0.25">
      <c r="B39" s="4"/>
      <c r="C39" s="37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C46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C4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8:AC18"/>
    <mergeCell ref="AD18:AZ18"/>
    <mergeCell ref="BA18:BW18"/>
    <mergeCell ref="BX18:CU18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S603"/>
  <sheetViews>
    <sheetView zoomScale="70" zoomScaleNormal="70" workbookViewId="0">
      <pane xSplit="4" ySplit="7" topLeftCell="E20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36</v>
      </c>
      <c r="E8" s="9"/>
      <c r="G8" s="9"/>
      <c r="H8" s="9"/>
      <c r="I8" s="9"/>
      <c r="J8" s="9"/>
      <c r="K8" s="9"/>
      <c r="L8" s="9" t="s">
        <v>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 t="s">
        <v>9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 t="s">
        <v>9</v>
      </c>
      <c r="AR8" s="9"/>
      <c r="AS8" s="9"/>
      <c r="AT8" s="9"/>
      <c r="AU8" s="9"/>
      <c r="AV8" s="9"/>
      <c r="AW8" s="9"/>
      <c r="AX8" s="9" t="s">
        <v>11</v>
      </c>
      <c r="AY8" s="9"/>
      <c r="AZ8" s="9"/>
      <c r="BA8" s="9"/>
      <c r="BB8" s="9" t="s">
        <v>9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 t="s">
        <v>5</v>
      </c>
      <c r="BT8" s="9" t="s">
        <v>9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 t="s">
        <v>9</v>
      </c>
      <c r="CG8" s="9"/>
      <c r="CH8" s="9" t="s">
        <v>5</v>
      </c>
      <c r="CI8" s="9"/>
      <c r="CJ8" s="9"/>
      <c r="CK8" s="9"/>
      <c r="CL8" s="9"/>
      <c r="CM8" s="9" t="s">
        <v>11</v>
      </c>
      <c r="CN8" s="9"/>
      <c r="CO8" s="9"/>
      <c r="CP8" s="9"/>
      <c r="CQ8" s="9"/>
      <c r="CR8" s="9"/>
      <c r="CS8" s="9" t="s">
        <v>7</v>
      </c>
      <c r="CT8" s="9"/>
      <c r="CU8" s="9"/>
      <c r="CV8" s="12">
        <f>COUNTIF(E8:CU8,"РУС")</f>
        <v>3</v>
      </c>
      <c r="CW8" s="15">
        <f t="shared" ref="CW8:CW17" si="0">COUNTIF(E8:CU8,"МАТ")</f>
        <v>5</v>
      </c>
      <c r="CX8" s="12">
        <f>COUNTIF(E8:CU8,"АЛГ")</f>
        <v>0</v>
      </c>
      <c r="CY8" s="12">
        <f>COUNTIF(E8:CU8,"ГЕМ")</f>
        <v>0</v>
      </c>
      <c r="CZ8" s="12">
        <f t="shared" ref="CZ8:CZ17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0</v>
      </c>
      <c r="DD8" s="12">
        <f>COUNTIF(E8:CU8,"ИСТ")</f>
        <v>0</v>
      </c>
      <c r="DE8" s="12">
        <f t="shared" ref="DE8:DE17" si="2">COUNTIF(E8:CU8,"ЛИТ")</f>
        <v>1</v>
      </c>
      <c r="DF8" s="12">
        <f>COUNTIF(E8:CU8,"ОБЩ")</f>
        <v>0</v>
      </c>
      <c r="DG8" s="12">
        <f>COUNTIF(E8:CU8,"ФИЗ")</f>
        <v>0</v>
      </c>
      <c r="DH8" s="12">
        <f>COUNTIF(E8:CU8,"ХИМ")</f>
        <v>0</v>
      </c>
      <c r="DI8" s="12">
        <f>COUNTIF(E8:CU8,"АНГ")</f>
        <v>2</v>
      </c>
      <c r="DJ8" s="12">
        <f>COUNTIF(E8:CU8,"НЕМ")</f>
        <v>0</v>
      </c>
      <c r="DK8" s="12">
        <f>COUNTIF(E8:CU8,"ФРА")</f>
        <v>0</v>
      </c>
      <c r="DL8" s="12">
        <f t="shared" ref="DL8:DL17" si="3">COUNTIF(E8:CU8,"ОКР")</f>
        <v>0</v>
      </c>
      <c r="DM8" s="12">
        <f t="shared" ref="DM8:DM17" si="4">COUNTIF(E8:CU8,"ИЗО")</f>
        <v>0</v>
      </c>
      <c r="DN8" s="12">
        <f t="shared" ref="DN8:DN17" si="5">COUNTIF(E8:CU8,"КУБ")</f>
        <v>0</v>
      </c>
      <c r="DO8" s="12">
        <f t="shared" ref="DO8:DO17" si="6">COUNTIF(E8:CU8,"МУЗ")</f>
        <v>0</v>
      </c>
      <c r="DP8" s="12">
        <f t="shared" ref="DP8:DP17" si="7">COUNTIF(E8:CU8,"ОБЗ")</f>
        <v>0</v>
      </c>
      <c r="DQ8" s="12">
        <f>COUNTIF(E8:CU8,"ТЕХ")</f>
        <v>0</v>
      </c>
      <c r="DR8" s="12">
        <f t="shared" ref="DR8:DR17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38</v>
      </c>
      <c r="E9" s="9"/>
      <c r="F9" s="9"/>
      <c r="G9" s="9"/>
      <c r="H9" s="9"/>
      <c r="I9" s="9"/>
      <c r="J9" s="9"/>
      <c r="K9" s="9"/>
      <c r="L9" s="9"/>
      <c r="M9" s="9" t="s">
        <v>5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 t="s">
        <v>9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 t="s">
        <v>9</v>
      </c>
      <c r="AS9" s="9"/>
      <c r="AT9" s="9"/>
      <c r="AU9" s="9"/>
      <c r="AV9" s="9"/>
      <c r="AW9" s="9"/>
      <c r="AX9" s="9" t="s">
        <v>11</v>
      </c>
      <c r="AY9" s="9"/>
      <c r="AZ9" s="9"/>
      <c r="BA9" s="9"/>
      <c r="BB9" s="9"/>
      <c r="BC9" s="9" t="s">
        <v>9</v>
      </c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 t="s">
        <v>5</v>
      </c>
      <c r="BS9" s="9"/>
      <c r="BT9" s="9"/>
      <c r="BU9" s="9" t="s">
        <v>9</v>
      </c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 t="s">
        <v>9</v>
      </c>
      <c r="CH9" s="9" t="s">
        <v>5</v>
      </c>
      <c r="CI9" s="9"/>
      <c r="CJ9" s="9"/>
      <c r="CK9" s="9"/>
      <c r="CL9" s="9"/>
      <c r="CM9" s="9" t="s">
        <v>11</v>
      </c>
      <c r="CN9" s="9"/>
      <c r="CO9" s="9"/>
      <c r="CP9" s="9"/>
      <c r="CQ9" s="9"/>
      <c r="CR9" s="9"/>
      <c r="CS9" s="9" t="s">
        <v>7</v>
      </c>
      <c r="CT9" s="9"/>
      <c r="CU9" s="9"/>
      <c r="CV9" s="12">
        <f t="shared" ref="CV9:CV17" si="9">COUNTIF(E9:CU9,"РУС")</f>
        <v>3</v>
      </c>
      <c r="CW9" s="15">
        <f t="shared" si="0"/>
        <v>5</v>
      </c>
      <c r="CX9" s="12">
        <f t="shared" ref="CX9:CX17" si="10">COUNTIF(E9:CU9,"АЛГ")</f>
        <v>0</v>
      </c>
      <c r="CY9" s="12">
        <f t="shared" ref="CY9:CY17" si="11">COUNTIF(E9:CU9,"ГЕМ")</f>
        <v>0</v>
      </c>
      <c r="CZ9" s="12">
        <f t="shared" si="1"/>
        <v>0</v>
      </c>
      <c r="DA9" s="12">
        <f t="shared" ref="DA9:DA17" si="12">COUNTIF(E9:CU9,"БИО")</f>
        <v>0</v>
      </c>
      <c r="DB9" s="12">
        <f t="shared" ref="DB9:DB17" si="13">COUNTIF(E9:CU9,"ГЕО")</f>
        <v>0</v>
      </c>
      <c r="DC9" s="12">
        <f t="shared" ref="DC9:DC17" si="14">COUNTIF(E9:CU9,"ИНФ")</f>
        <v>0</v>
      </c>
      <c r="DD9" s="12">
        <f t="shared" ref="DD9:DD17" si="15">COUNTIF(E9:CU9,"ИСТ")</f>
        <v>0</v>
      </c>
      <c r="DE9" s="12">
        <f t="shared" si="2"/>
        <v>1</v>
      </c>
      <c r="DF9" s="12">
        <f t="shared" ref="DF9:DF17" si="16">COUNTIF(E9:CU9,"ОБЩ")</f>
        <v>0</v>
      </c>
      <c r="DG9" s="12">
        <f t="shared" ref="DG9:DG17" si="17">COUNTIF(E9:CU9,"ФИЗ")</f>
        <v>0</v>
      </c>
      <c r="DH9" s="12">
        <f t="shared" ref="DH9:DH17" si="18">COUNTIF(E9:CU9,"ХИМ")</f>
        <v>0</v>
      </c>
      <c r="DI9" s="12">
        <f t="shared" ref="DI9:DI17" si="19">COUNTIF(E9:CU9,"АНГ")</f>
        <v>2</v>
      </c>
      <c r="DJ9" s="12">
        <f t="shared" ref="DJ9:DJ17" si="20">COUNTIF(E9:CU9,"НЕМ")</f>
        <v>0</v>
      </c>
      <c r="DK9" s="12">
        <f t="shared" ref="DK9:DK17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7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76</v>
      </c>
      <c r="E10" s="9"/>
      <c r="F10" s="9"/>
      <c r="G10" s="9"/>
      <c r="H10" s="9"/>
      <c r="I10" s="9"/>
      <c r="J10" s="9"/>
      <c r="K10" s="9"/>
      <c r="L10" s="9" t="s">
        <v>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 t="s">
        <v>9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9</v>
      </c>
      <c r="AR10" s="9"/>
      <c r="AS10" s="9"/>
      <c r="AT10" s="9"/>
      <c r="AU10" s="9"/>
      <c r="AV10" s="9"/>
      <c r="AW10" s="9" t="s">
        <v>11</v>
      </c>
      <c r="AX10" s="9"/>
      <c r="AY10" s="9"/>
      <c r="AZ10" s="9"/>
      <c r="BA10" s="9"/>
      <c r="BB10" s="9" t="s">
        <v>9</v>
      </c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 t="s">
        <v>5</v>
      </c>
      <c r="BT10" s="9" t="s">
        <v>9</v>
      </c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 t="s">
        <v>9</v>
      </c>
      <c r="CG10" s="9"/>
      <c r="CH10" s="9" t="s">
        <v>5</v>
      </c>
      <c r="CI10" s="9"/>
      <c r="CJ10" s="9"/>
      <c r="CK10" s="9"/>
      <c r="CL10" s="9" t="s">
        <v>11</v>
      </c>
      <c r="CM10" s="9"/>
      <c r="CN10" s="9"/>
      <c r="CO10" s="9"/>
      <c r="CP10" s="9"/>
      <c r="CQ10" s="9"/>
      <c r="CR10" s="9"/>
      <c r="CS10" s="9" t="s">
        <v>7</v>
      </c>
      <c r="CT10" s="9"/>
      <c r="CU10" s="9"/>
      <c r="CV10" s="12">
        <f t="shared" si="9"/>
        <v>3</v>
      </c>
      <c r="CW10" s="15">
        <f t="shared" si="0"/>
        <v>5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0</v>
      </c>
      <c r="DD10" s="12">
        <f t="shared" si="15"/>
        <v>0</v>
      </c>
      <c r="DE10" s="12">
        <f t="shared" si="2"/>
        <v>1</v>
      </c>
      <c r="DF10" s="12">
        <f t="shared" si="16"/>
        <v>0</v>
      </c>
      <c r="DG10" s="12">
        <f t="shared" si="17"/>
        <v>0</v>
      </c>
      <c r="DH10" s="12">
        <f t="shared" si="18"/>
        <v>0</v>
      </c>
      <c r="DI10" s="12">
        <f t="shared" si="19"/>
        <v>2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77</v>
      </c>
      <c r="E11" s="9"/>
      <c r="F11" s="9"/>
      <c r="G11" s="9"/>
      <c r="H11" s="9"/>
      <c r="I11" s="9"/>
      <c r="J11" s="9"/>
      <c r="K11" s="9"/>
      <c r="L11" s="9" t="s">
        <v>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 t="s">
        <v>9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9</v>
      </c>
      <c r="AR11" s="9"/>
      <c r="AS11" s="9"/>
      <c r="AT11" s="9"/>
      <c r="AU11" s="9"/>
      <c r="AV11" s="9"/>
      <c r="AW11" s="9" t="s">
        <v>11</v>
      </c>
      <c r="AX11" s="9"/>
      <c r="AY11" s="9"/>
      <c r="AZ11" s="9"/>
      <c r="BA11" s="9"/>
      <c r="BB11" s="9" t="s">
        <v>9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 t="s">
        <v>5</v>
      </c>
      <c r="BT11" s="9" t="s">
        <v>9</v>
      </c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 t="s">
        <v>9</v>
      </c>
      <c r="CG11" s="9"/>
      <c r="CH11" s="9" t="s">
        <v>5</v>
      </c>
      <c r="CI11" s="9"/>
      <c r="CJ11" s="9"/>
      <c r="CK11" s="9"/>
      <c r="CL11" s="9" t="s">
        <v>11</v>
      </c>
      <c r="CM11" s="9"/>
      <c r="CN11" s="9"/>
      <c r="CO11" s="9"/>
      <c r="CP11" s="9"/>
      <c r="CQ11" s="9"/>
      <c r="CR11" s="9" t="s">
        <v>7</v>
      </c>
      <c r="CS11" s="9"/>
      <c r="CT11" s="9"/>
      <c r="CU11" s="9"/>
      <c r="CV11" s="12">
        <f t="shared" si="9"/>
        <v>3</v>
      </c>
      <c r="CW11" s="15">
        <f t="shared" si="0"/>
        <v>5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0</v>
      </c>
      <c r="DD11" s="12">
        <f t="shared" si="15"/>
        <v>0</v>
      </c>
      <c r="DE11" s="12">
        <f t="shared" si="2"/>
        <v>1</v>
      </c>
      <c r="DF11" s="12">
        <f t="shared" si="16"/>
        <v>0</v>
      </c>
      <c r="DG11" s="12">
        <f t="shared" si="17"/>
        <v>0</v>
      </c>
      <c r="DH11" s="12">
        <f t="shared" si="18"/>
        <v>0</v>
      </c>
      <c r="DI11" s="12">
        <f t="shared" si="19"/>
        <v>2</v>
      </c>
      <c r="DJ11" s="12">
        <f t="shared" si="20"/>
        <v>0</v>
      </c>
      <c r="DK11" s="12">
        <f t="shared" si="21"/>
        <v>0</v>
      </c>
      <c r="DL11" s="12">
        <f t="shared" si="3"/>
        <v>0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119</v>
      </c>
      <c r="E12" s="9"/>
      <c r="F12" s="9"/>
      <c r="G12" s="9"/>
      <c r="H12" s="9"/>
      <c r="I12" s="9"/>
      <c r="J12" s="9"/>
      <c r="K12" s="9"/>
      <c r="L12" s="9" t="s">
        <v>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 t="s">
        <v>9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 t="s">
        <v>9</v>
      </c>
      <c r="AR12" s="9"/>
      <c r="AS12" s="9"/>
      <c r="AT12" s="9"/>
      <c r="AU12" s="9"/>
      <c r="AV12" s="9"/>
      <c r="AW12" s="9" t="s">
        <v>11</v>
      </c>
      <c r="AX12" s="9"/>
      <c r="AY12" s="9"/>
      <c r="AZ12" s="9"/>
      <c r="BA12" s="9"/>
      <c r="BB12" s="9" t="s">
        <v>9</v>
      </c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 t="s">
        <v>5</v>
      </c>
      <c r="BT12" s="9" t="s">
        <v>9</v>
      </c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 t="s">
        <v>9</v>
      </c>
      <c r="CG12" s="9"/>
      <c r="CH12" s="9" t="s">
        <v>5</v>
      </c>
      <c r="CI12" s="9"/>
      <c r="CJ12" s="9"/>
      <c r="CK12" s="9"/>
      <c r="CL12" s="9" t="s">
        <v>11</v>
      </c>
      <c r="CM12" s="9"/>
      <c r="CN12" s="9"/>
      <c r="CO12" s="9"/>
      <c r="CP12" s="9"/>
      <c r="CQ12" s="9"/>
      <c r="CR12" s="9" t="s">
        <v>7</v>
      </c>
      <c r="CS12" s="9"/>
      <c r="CT12" s="9"/>
      <c r="CU12" s="9"/>
      <c r="CV12" s="12">
        <f t="shared" si="9"/>
        <v>3</v>
      </c>
      <c r="CW12" s="15">
        <f t="shared" si="0"/>
        <v>5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0</v>
      </c>
      <c r="DD12" s="12">
        <f t="shared" si="15"/>
        <v>0</v>
      </c>
      <c r="DE12" s="12">
        <f t="shared" si="2"/>
        <v>1</v>
      </c>
      <c r="DF12" s="12">
        <f t="shared" si="16"/>
        <v>0</v>
      </c>
      <c r="DG12" s="12">
        <f t="shared" si="17"/>
        <v>0</v>
      </c>
      <c r="DH12" s="12">
        <f t="shared" si="18"/>
        <v>0</v>
      </c>
      <c r="DI12" s="12">
        <f t="shared" si="19"/>
        <v>2</v>
      </c>
      <c r="DJ12" s="12">
        <f t="shared" si="20"/>
        <v>0</v>
      </c>
      <c r="DK12" s="12">
        <f t="shared" si="21"/>
        <v>0</v>
      </c>
      <c r="DL12" s="12">
        <f t="shared" si="3"/>
        <v>0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120</v>
      </c>
      <c r="E13" s="9"/>
      <c r="F13" s="9"/>
      <c r="G13" s="9"/>
      <c r="H13" s="9"/>
      <c r="I13" s="9"/>
      <c r="J13" s="9"/>
      <c r="K13" s="9"/>
      <c r="L13" s="9"/>
      <c r="M13" s="9" t="s">
        <v>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 t="s">
        <v>9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9</v>
      </c>
      <c r="AR13" s="9"/>
      <c r="AS13" s="9"/>
      <c r="AT13" s="9"/>
      <c r="AU13" s="9"/>
      <c r="AV13" s="9"/>
      <c r="AW13" s="9"/>
      <c r="AX13" s="9" t="s">
        <v>11</v>
      </c>
      <c r="AY13" s="9"/>
      <c r="AZ13" s="9"/>
      <c r="BA13" s="9"/>
      <c r="BB13" s="9" t="s">
        <v>9</v>
      </c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 t="s">
        <v>5</v>
      </c>
      <c r="BS13" s="9"/>
      <c r="BT13" s="9" t="s">
        <v>9</v>
      </c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 t="s">
        <v>9</v>
      </c>
      <c r="CG13" s="9" t="s">
        <v>5</v>
      </c>
      <c r="CH13" s="9"/>
      <c r="CI13" s="9"/>
      <c r="CJ13" s="9"/>
      <c r="CK13" s="9"/>
      <c r="CL13" s="9"/>
      <c r="CM13" s="9" t="s">
        <v>11</v>
      </c>
      <c r="CN13" s="9"/>
      <c r="CO13" s="9"/>
      <c r="CP13" s="9"/>
      <c r="CQ13" s="9"/>
      <c r="CR13" s="9"/>
      <c r="CS13" s="9" t="s">
        <v>7</v>
      </c>
      <c r="CT13" s="9"/>
      <c r="CU13" s="9"/>
      <c r="CV13" s="12">
        <f t="shared" si="9"/>
        <v>3</v>
      </c>
      <c r="CW13" s="15">
        <f t="shared" si="0"/>
        <v>5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0</v>
      </c>
      <c r="DD13" s="12">
        <f t="shared" si="15"/>
        <v>0</v>
      </c>
      <c r="DE13" s="12">
        <f t="shared" si="2"/>
        <v>1</v>
      </c>
      <c r="DF13" s="12">
        <f t="shared" si="16"/>
        <v>0</v>
      </c>
      <c r="DG13" s="12">
        <f t="shared" si="17"/>
        <v>0</v>
      </c>
      <c r="DH13" s="12">
        <f t="shared" si="18"/>
        <v>0</v>
      </c>
      <c r="DI13" s="12">
        <f t="shared" si="19"/>
        <v>2</v>
      </c>
      <c r="DJ13" s="12">
        <f t="shared" si="20"/>
        <v>0</v>
      </c>
      <c r="DK13" s="12">
        <f t="shared" si="21"/>
        <v>0</v>
      </c>
      <c r="DL13" s="12">
        <f t="shared" si="3"/>
        <v>0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121</v>
      </c>
      <c r="E14" s="9"/>
      <c r="F14" s="9"/>
      <c r="G14" s="9"/>
      <c r="H14" s="9"/>
      <c r="I14" s="9"/>
      <c r="J14" s="9"/>
      <c r="K14" s="9"/>
      <c r="L14" s="9"/>
      <c r="M14" s="9" t="s">
        <v>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 t="s">
        <v>9</v>
      </c>
      <c r="AR14" s="9"/>
      <c r="AS14" s="9"/>
      <c r="AT14" s="9"/>
      <c r="AU14" s="9"/>
      <c r="AV14" s="9"/>
      <c r="AW14" s="9"/>
      <c r="AX14" s="9" t="s">
        <v>11</v>
      </c>
      <c r="AY14" s="9"/>
      <c r="AZ14" s="9"/>
      <c r="BA14" s="9"/>
      <c r="BB14" s="9" t="s">
        <v>9</v>
      </c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 t="s">
        <v>5</v>
      </c>
      <c r="BS14" s="9"/>
      <c r="BT14" s="9" t="s">
        <v>9</v>
      </c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 t="s">
        <v>9</v>
      </c>
      <c r="CG14" s="9" t="s">
        <v>5</v>
      </c>
      <c r="CH14" s="9"/>
      <c r="CI14" s="9"/>
      <c r="CJ14" s="9"/>
      <c r="CK14" s="9"/>
      <c r="CL14" s="9"/>
      <c r="CM14" s="9" t="s">
        <v>11</v>
      </c>
      <c r="CN14" s="9"/>
      <c r="CO14" s="9"/>
      <c r="CP14" s="9"/>
      <c r="CQ14" s="9"/>
      <c r="CR14" s="9"/>
      <c r="CS14" s="9" t="s">
        <v>7</v>
      </c>
      <c r="CT14" s="9"/>
      <c r="CU14" s="9"/>
      <c r="CV14" s="12">
        <f t="shared" si="9"/>
        <v>3</v>
      </c>
      <c r="CW14" s="15">
        <f t="shared" si="0"/>
        <v>5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0</v>
      </c>
      <c r="DD14" s="12">
        <f t="shared" si="15"/>
        <v>0</v>
      </c>
      <c r="DE14" s="12">
        <f t="shared" si="2"/>
        <v>1</v>
      </c>
      <c r="DF14" s="12">
        <f t="shared" si="16"/>
        <v>0</v>
      </c>
      <c r="DG14" s="12">
        <f t="shared" si="17"/>
        <v>0</v>
      </c>
      <c r="DH14" s="12">
        <f t="shared" si="18"/>
        <v>0</v>
      </c>
      <c r="DI14" s="12">
        <f t="shared" si="19"/>
        <v>2</v>
      </c>
      <c r="DJ14" s="12">
        <f t="shared" si="20"/>
        <v>0</v>
      </c>
      <c r="DK14" s="12">
        <f t="shared" si="21"/>
        <v>0</v>
      </c>
      <c r="DL14" s="12">
        <f t="shared" si="3"/>
        <v>0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122</v>
      </c>
      <c r="E15" s="9"/>
      <c r="F15" s="9"/>
      <c r="G15" s="9"/>
      <c r="H15" s="9"/>
      <c r="I15" s="9"/>
      <c r="J15" s="9"/>
      <c r="K15" s="9"/>
      <c r="L15" s="9" t="s">
        <v>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 t="s">
        <v>9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 t="s">
        <v>9</v>
      </c>
      <c r="AS15" s="9"/>
      <c r="AT15" s="9"/>
      <c r="AU15" s="9"/>
      <c r="AV15" s="9"/>
      <c r="AW15" s="9"/>
      <c r="AX15" s="9" t="s">
        <v>11</v>
      </c>
      <c r="AY15" s="9"/>
      <c r="AZ15" s="9"/>
      <c r="BA15" s="9"/>
      <c r="BB15" s="9"/>
      <c r="BC15" s="9" t="s">
        <v>9</v>
      </c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 t="s">
        <v>5</v>
      </c>
      <c r="BT15" s="9"/>
      <c r="BU15" s="9" t="s">
        <v>9</v>
      </c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 t="s">
        <v>9</v>
      </c>
      <c r="CH15" s="9" t="s">
        <v>5</v>
      </c>
      <c r="CI15" s="9"/>
      <c r="CJ15" s="9"/>
      <c r="CK15" s="9"/>
      <c r="CL15" s="9"/>
      <c r="CM15" s="9" t="s">
        <v>11</v>
      </c>
      <c r="CN15" s="9"/>
      <c r="CO15" s="9"/>
      <c r="CP15" s="9"/>
      <c r="CQ15" s="9"/>
      <c r="CR15" s="9"/>
      <c r="CS15" s="9" t="s">
        <v>7</v>
      </c>
      <c r="CT15" s="9"/>
      <c r="CU15" s="9"/>
      <c r="CV15" s="12">
        <f t="shared" si="9"/>
        <v>3</v>
      </c>
      <c r="CW15" s="15">
        <f t="shared" si="0"/>
        <v>5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0</v>
      </c>
      <c r="DD15" s="12">
        <f t="shared" si="15"/>
        <v>0</v>
      </c>
      <c r="DE15" s="12">
        <f t="shared" si="2"/>
        <v>1</v>
      </c>
      <c r="DF15" s="12">
        <f t="shared" si="16"/>
        <v>0</v>
      </c>
      <c r="DG15" s="12">
        <f t="shared" si="17"/>
        <v>0</v>
      </c>
      <c r="DH15" s="12">
        <f t="shared" si="18"/>
        <v>0</v>
      </c>
      <c r="DI15" s="12">
        <f t="shared" si="19"/>
        <v>2</v>
      </c>
      <c r="DJ15" s="12">
        <f t="shared" si="20"/>
        <v>0</v>
      </c>
      <c r="DK15" s="12">
        <f t="shared" si="21"/>
        <v>0</v>
      </c>
      <c r="DL15" s="12">
        <f t="shared" si="3"/>
        <v>0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123</v>
      </c>
      <c r="E16" s="9"/>
      <c r="F16" s="9"/>
      <c r="G16" s="9"/>
      <c r="H16" s="9"/>
      <c r="I16" s="9"/>
      <c r="J16" s="9"/>
      <c r="K16" s="9"/>
      <c r="L16" s="9"/>
      <c r="M16" s="9" t="s">
        <v>5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 t="s">
        <v>9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 t="s">
        <v>9</v>
      </c>
      <c r="AS16" s="9"/>
      <c r="AT16" s="9"/>
      <c r="AU16" s="9"/>
      <c r="AV16" s="9"/>
      <c r="AW16" s="9" t="s">
        <v>11</v>
      </c>
      <c r="AX16" s="9"/>
      <c r="AY16" s="9"/>
      <c r="AZ16" s="9"/>
      <c r="BA16" s="9"/>
      <c r="BB16" s="9"/>
      <c r="BC16" s="9" t="s">
        <v>9</v>
      </c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 t="s">
        <v>5</v>
      </c>
      <c r="BS16" s="9"/>
      <c r="BT16" s="9"/>
      <c r="BU16" s="9" t="s">
        <v>9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 t="s">
        <v>9</v>
      </c>
      <c r="CH16" s="9" t="s">
        <v>5</v>
      </c>
      <c r="CI16" s="9"/>
      <c r="CJ16" s="9"/>
      <c r="CK16" s="9"/>
      <c r="CL16" s="9" t="s">
        <v>11</v>
      </c>
      <c r="CM16" s="9"/>
      <c r="CN16" s="9"/>
      <c r="CO16" s="9"/>
      <c r="CP16" s="9"/>
      <c r="CQ16" s="9"/>
      <c r="CR16" s="9"/>
      <c r="CS16" s="9" t="s">
        <v>7</v>
      </c>
      <c r="CT16" s="9"/>
      <c r="CU16" s="9"/>
      <c r="CV16" s="12">
        <f t="shared" si="9"/>
        <v>3</v>
      </c>
      <c r="CW16" s="15">
        <f t="shared" si="0"/>
        <v>5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0</v>
      </c>
      <c r="DD16" s="12">
        <f t="shared" si="15"/>
        <v>0</v>
      </c>
      <c r="DE16" s="12">
        <f t="shared" si="2"/>
        <v>1</v>
      </c>
      <c r="DF16" s="12">
        <f t="shared" si="16"/>
        <v>0</v>
      </c>
      <c r="DG16" s="12">
        <f t="shared" si="17"/>
        <v>0</v>
      </c>
      <c r="DH16" s="12">
        <f t="shared" si="18"/>
        <v>0</v>
      </c>
      <c r="DI16" s="12">
        <f t="shared" si="19"/>
        <v>2</v>
      </c>
      <c r="DJ16" s="12">
        <f t="shared" si="20"/>
        <v>0</v>
      </c>
      <c r="DK16" s="12">
        <f t="shared" si="21"/>
        <v>0</v>
      </c>
      <c r="DL16" s="12">
        <f t="shared" si="3"/>
        <v>0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5">
      <c r="A17" s="28" t="s">
        <v>6</v>
      </c>
      <c r="B17" s="7" t="s">
        <v>7</v>
      </c>
      <c r="C17" s="1"/>
      <c r="D17" s="39" t="s">
        <v>124</v>
      </c>
      <c r="E17" s="9"/>
      <c r="F17" s="9"/>
      <c r="G17" s="9"/>
      <c r="H17" s="9"/>
      <c r="I17" s="9"/>
      <c r="J17" s="9"/>
      <c r="K17" s="9"/>
      <c r="L17" s="9"/>
      <c r="M17" s="9" t="s">
        <v>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 t="s">
        <v>9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 t="s">
        <v>9</v>
      </c>
      <c r="AR17" s="9"/>
      <c r="AS17" s="9"/>
      <c r="AT17" s="9"/>
      <c r="AU17" s="9"/>
      <c r="AV17" s="9"/>
      <c r="AW17" s="9"/>
      <c r="AX17" s="9" t="s">
        <v>11</v>
      </c>
      <c r="AY17" s="9"/>
      <c r="AZ17" s="9"/>
      <c r="BA17" s="9"/>
      <c r="BB17" s="9" t="s">
        <v>9</v>
      </c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 t="s">
        <v>5</v>
      </c>
      <c r="BS17" s="9"/>
      <c r="BT17" s="9" t="s">
        <v>9</v>
      </c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 t="s">
        <v>9</v>
      </c>
      <c r="CG17" s="9" t="s">
        <v>5</v>
      </c>
      <c r="CH17" s="9"/>
      <c r="CI17" s="9"/>
      <c r="CJ17" s="9"/>
      <c r="CK17" s="9"/>
      <c r="CL17" s="9"/>
      <c r="CM17" s="9" t="s">
        <v>11</v>
      </c>
      <c r="CN17" s="9"/>
      <c r="CO17" s="9"/>
      <c r="CP17" s="9"/>
      <c r="CQ17" s="9"/>
      <c r="CR17" s="9"/>
      <c r="CS17" s="9" t="s">
        <v>7</v>
      </c>
      <c r="CT17" s="9"/>
      <c r="CU17" s="9"/>
      <c r="CV17" s="12">
        <f t="shared" si="9"/>
        <v>3</v>
      </c>
      <c r="CW17" s="15">
        <f t="shared" si="0"/>
        <v>5</v>
      </c>
      <c r="CX17" s="12">
        <f t="shared" si="10"/>
        <v>0</v>
      </c>
      <c r="CY17" s="12">
        <f t="shared" si="11"/>
        <v>0</v>
      </c>
      <c r="CZ17" s="12">
        <f t="shared" si="1"/>
        <v>0</v>
      </c>
      <c r="DA17" s="12">
        <f t="shared" si="12"/>
        <v>0</v>
      </c>
      <c r="DB17" s="12">
        <f t="shared" si="13"/>
        <v>0</v>
      </c>
      <c r="DC17" s="12">
        <f t="shared" si="14"/>
        <v>0</v>
      </c>
      <c r="DD17" s="12">
        <f t="shared" si="15"/>
        <v>0</v>
      </c>
      <c r="DE17" s="12">
        <f t="shared" si="2"/>
        <v>1</v>
      </c>
      <c r="DF17" s="12">
        <f t="shared" si="16"/>
        <v>0</v>
      </c>
      <c r="DG17" s="12">
        <f t="shared" si="17"/>
        <v>0</v>
      </c>
      <c r="DH17" s="12">
        <f t="shared" si="18"/>
        <v>0</v>
      </c>
      <c r="DI17" s="12">
        <f t="shared" si="19"/>
        <v>2</v>
      </c>
      <c r="DJ17" s="12">
        <f t="shared" si="20"/>
        <v>0</v>
      </c>
      <c r="DK17" s="12">
        <f t="shared" si="21"/>
        <v>0</v>
      </c>
      <c r="DL17" s="12">
        <f t="shared" si="3"/>
        <v>0</v>
      </c>
      <c r="DM17" s="12">
        <f t="shared" si="4"/>
        <v>0</v>
      </c>
      <c r="DN17" s="12">
        <f t="shared" si="5"/>
        <v>0</v>
      </c>
      <c r="DO17" s="12">
        <f t="shared" si="6"/>
        <v>0</v>
      </c>
      <c r="DP17" s="12">
        <f t="shared" si="7"/>
        <v>0</v>
      </c>
      <c r="DQ17" s="12">
        <f t="shared" si="22"/>
        <v>0</v>
      </c>
      <c r="DR17" s="12">
        <f t="shared" si="8"/>
        <v>0</v>
      </c>
    </row>
    <row r="18" spans="1:122" ht="18" customHeight="1" x14ac:dyDescent="0.2">
      <c r="A18" s="28" t="s">
        <v>16</v>
      </c>
      <c r="B18" s="7" t="s">
        <v>9</v>
      </c>
      <c r="E18" s="49" t="s">
        <v>0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 t="s">
        <v>1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1" t="s">
        <v>2</v>
      </c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2" t="s">
        <v>3</v>
      </c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37"/>
      <c r="CW18" s="37"/>
      <c r="CX18" s="37"/>
      <c r="CY18" s="37"/>
      <c r="CZ18" s="37"/>
      <c r="DA18" s="37"/>
      <c r="DC18" s="37"/>
      <c r="DD18" s="37"/>
      <c r="DE18" s="37"/>
      <c r="DF18" s="37"/>
      <c r="DG18" s="37"/>
      <c r="DH18" s="37"/>
      <c r="DI18" s="37"/>
      <c r="DJ18" s="37"/>
      <c r="DK18" s="37"/>
      <c r="DL18" s="43"/>
      <c r="DM18" s="43"/>
      <c r="DN18" s="43"/>
      <c r="DO18" s="43"/>
      <c r="DP18" s="43"/>
      <c r="DQ18" s="43"/>
      <c r="DR18" s="37"/>
    </row>
    <row r="19" spans="1:122" ht="18" customHeight="1" x14ac:dyDescent="0.25">
      <c r="A19" s="28" t="s">
        <v>61</v>
      </c>
      <c r="B19" s="7" t="s">
        <v>23</v>
      </c>
      <c r="DQ19" s="11"/>
    </row>
    <row r="20" spans="1:122" ht="18" customHeight="1" x14ac:dyDescent="0.25">
      <c r="A20" s="28" t="s">
        <v>62</v>
      </c>
      <c r="B20" s="7" t="s">
        <v>63</v>
      </c>
    </row>
    <row r="21" spans="1:122" ht="18" customHeight="1" x14ac:dyDescent="0.25">
      <c r="A21" s="28" t="s">
        <v>81</v>
      </c>
      <c r="B21" s="7" t="s">
        <v>84</v>
      </c>
    </row>
    <row r="22" spans="1:122" ht="18" customHeight="1" x14ac:dyDescent="0.25">
      <c r="A22" s="28" t="s">
        <v>28</v>
      </c>
      <c r="B22" s="7" t="s">
        <v>29</v>
      </c>
    </row>
    <row r="23" spans="1:122" ht="18" customHeight="1" x14ac:dyDescent="0.25">
      <c r="A23" s="28" t="s">
        <v>13</v>
      </c>
      <c r="B23" s="7" t="s">
        <v>14</v>
      </c>
    </row>
    <row r="24" spans="1:122" ht="18" customHeight="1" x14ac:dyDescent="0.25">
      <c r="A24" s="28" t="s">
        <v>4</v>
      </c>
      <c r="B24" s="7" t="s">
        <v>5</v>
      </c>
    </row>
    <row r="25" spans="1:122" ht="18" customHeight="1" x14ac:dyDescent="0.25">
      <c r="A25" s="28" t="s">
        <v>66</v>
      </c>
      <c r="B25" s="7" t="s">
        <v>67</v>
      </c>
    </row>
    <row r="26" spans="1:122" ht="18" customHeight="1" x14ac:dyDescent="0.25">
      <c r="A26" s="3" t="s">
        <v>42</v>
      </c>
      <c r="B26" s="7" t="s">
        <v>43</v>
      </c>
    </row>
    <row r="27" spans="1:122" ht="18" customHeight="1" x14ac:dyDescent="0.25">
      <c r="A27" s="3" t="s">
        <v>92</v>
      </c>
      <c r="B27" s="7" t="s">
        <v>21</v>
      </c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39.7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  <c r="C38" s="42"/>
    </row>
    <row r="39" spans="1:123" ht="18" customHeight="1" x14ac:dyDescent="0.25">
      <c r="B39" s="4"/>
      <c r="C39" s="37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C46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C4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8:AC18"/>
    <mergeCell ref="AD18:AZ18"/>
    <mergeCell ref="BA18:BW18"/>
    <mergeCell ref="BX18:CU18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S603"/>
  <sheetViews>
    <sheetView zoomScale="70" zoomScaleNormal="70" workbookViewId="0">
      <pane xSplit="4" ySplit="7" topLeftCell="E26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41</v>
      </c>
      <c r="E8" s="9"/>
      <c r="G8" s="9"/>
      <c r="H8" s="9"/>
      <c r="I8" s="9"/>
      <c r="J8" s="9"/>
      <c r="K8" s="9"/>
      <c r="L8" s="9"/>
      <c r="M8" s="9"/>
      <c r="N8" s="9" t="s">
        <v>5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 t="s">
        <v>9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 t="s">
        <v>11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 t="s">
        <v>5</v>
      </c>
      <c r="BP8" s="9"/>
      <c r="BQ8" s="9"/>
      <c r="BR8" s="9"/>
      <c r="BS8" s="9"/>
      <c r="BT8" s="9" t="s">
        <v>9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 t="s">
        <v>9</v>
      </c>
      <c r="CG8" s="9"/>
      <c r="CH8" s="9"/>
      <c r="CI8" s="9"/>
      <c r="CJ8" s="9"/>
      <c r="CK8" s="9"/>
      <c r="CL8" s="9" t="s">
        <v>11</v>
      </c>
      <c r="CM8" s="9" t="s">
        <v>5</v>
      </c>
      <c r="CN8" s="9"/>
      <c r="CO8" s="9"/>
      <c r="CP8" s="9"/>
      <c r="CQ8" s="9"/>
      <c r="CS8" s="9"/>
      <c r="CT8" s="9"/>
      <c r="CU8" s="9"/>
      <c r="CV8" s="12">
        <f>COUNTIF(E8:CU8,"РУС")</f>
        <v>3</v>
      </c>
      <c r="CW8" s="15">
        <f t="shared" ref="CW8:CW17" si="0">COUNTIF(E8:CU8,"МАТ")</f>
        <v>3</v>
      </c>
      <c r="CX8" s="12">
        <f>COUNTIF(E8:CU8,"АЛГ")</f>
        <v>0</v>
      </c>
      <c r="CY8" s="12">
        <f>COUNTIF(E8:CU8,"ГЕМ")</f>
        <v>0</v>
      </c>
      <c r="CZ8" s="12">
        <f t="shared" ref="CZ8:CZ17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0</v>
      </c>
      <c r="DD8" s="12">
        <f>COUNTIF(E8:CU8,"ИСТ")</f>
        <v>0</v>
      </c>
      <c r="DE8" s="12">
        <f t="shared" ref="DE8:DE17" si="2">COUNTIF(E8:CU8,"ЛИТ")</f>
        <v>0</v>
      </c>
      <c r="DF8" s="12">
        <f>COUNTIF(E8:CU8,"ОБЩ")</f>
        <v>0</v>
      </c>
      <c r="DG8" s="12">
        <f>COUNTIF(E8:CU8,"ФИЗ")</f>
        <v>0</v>
      </c>
      <c r="DH8" s="12">
        <f>COUNTIF(E8:CU8,"ХИМ")</f>
        <v>0</v>
      </c>
      <c r="DI8" s="12">
        <f>COUNTIF(E8:CU8,"АНГ")</f>
        <v>2</v>
      </c>
      <c r="DJ8" s="12">
        <f>COUNTIF(E8:CU8,"НЕМ")</f>
        <v>0</v>
      </c>
      <c r="DK8" s="12">
        <f>COUNTIF(E8:CU8,"ФРА")</f>
        <v>0</v>
      </c>
      <c r="DL8" s="12">
        <f t="shared" ref="DL8:DL17" si="3">COUNTIF(E8:CU8,"ОКР")</f>
        <v>0</v>
      </c>
      <c r="DM8" s="12">
        <f t="shared" ref="DM8:DM17" si="4">COUNTIF(E8:CU8,"ИЗО")</f>
        <v>0</v>
      </c>
      <c r="DN8" s="12">
        <f t="shared" ref="DN8:DN17" si="5">COUNTIF(E8:CU8,"КУБ")</f>
        <v>0</v>
      </c>
      <c r="DO8" s="12">
        <f t="shared" ref="DO8:DO17" si="6">COUNTIF(E8:CU8,"МУЗ")</f>
        <v>0</v>
      </c>
      <c r="DP8" s="12">
        <f t="shared" ref="DP8:DP17" si="7">COUNTIF(E8:CU8,"ОБЗ")</f>
        <v>0</v>
      </c>
      <c r="DQ8" s="12">
        <f>COUNTIF(E8:CU8,"ТЕХ")</f>
        <v>0</v>
      </c>
      <c r="DR8" s="12">
        <f t="shared" ref="DR8:DR17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44</v>
      </c>
      <c r="E9" s="9"/>
      <c r="F9" s="9"/>
      <c r="G9" s="9"/>
      <c r="H9" s="9"/>
      <c r="I9" s="9"/>
      <c r="J9" s="9"/>
      <c r="K9" s="9"/>
      <c r="L9" s="9"/>
      <c r="M9" s="9" t="s">
        <v>5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 t="s">
        <v>9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 t="s">
        <v>11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 t="s">
        <v>5</v>
      </c>
      <c r="BO9" s="9"/>
      <c r="BP9" s="9"/>
      <c r="BQ9" s="9"/>
      <c r="BR9" s="9"/>
      <c r="BS9" s="9" t="s">
        <v>9</v>
      </c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 t="s">
        <v>9</v>
      </c>
      <c r="CF9" s="9"/>
      <c r="CG9" s="9"/>
      <c r="CH9" s="9"/>
      <c r="CI9" s="9"/>
      <c r="CJ9" s="9"/>
      <c r="CK9" s="9"/>
      <c r="CL9" s="9" t="s">
        <v>5</v>
      </c>
      <c r="CM9" s="9" t="s">
        <v>11</v>
      </c>
      <c r="CN9" s="9"/>
      <c r="CO9" s="9"/>
      <c r="CP9" s="9"/>
      <c r="CQ9" s="9"/>
      <c r="CR9" s="9"/>
      <c r="CS9" s="9"/>
      <c r="CT9" s="9"/>
      <c r="CU9" s="9"/>
      <c r="CV9" s="12">
        <f t="shared" ref="CV9:CV17" si="9">COUNTIF(E9:CU9,"РУС")</f>
        <v>3</v>
      </c>
      <c r="CW9" s="15">
        <f t="shared" si="0"/>
        <v>3</v>
      </c>
      <c r="CX9" s="12">
        <f t="shared" ref="CX9:CX17" si="10">COUNTIF(E9:CU9,"АЛГ")</f>
        <v>0</v>
      </c>
      <c r="CY9" s="12">
        <f t="shared" ref="CY9:CY17" si="11">COUNTIF(E9:CU9,"ГЕМ")</f>
        <v>0</v>
      </c>
      <c r="CZ9" s="12">
        <f t="shared" si="1"/>
        <v>0</v>
      </c>
      <c r="DA9" s="12">
        <f t="shared" ref="DA9:DA17" si="12">COUNTIF(E9:CU9,"БИО")</f>
        <v>0</v>
      </c>
      <c r="DB9" s="12">
        <f t="shared" ref="DB9:DB17" si="13">COUNTIF(E9:CU9,"ГЕО")</f>
        <v>0</v>
      </c>
      <c r="DC9" s="12">
        <f t="shared" ref="DC9:DC17" si="14">COUNTIF(E9:CU9,"ИНФ")</f>
        <v>0</v>
      </c>
      <c r="DD9" s="12">
        <f t="shared" ref="DD9:DD17" si="15">COUNTIF(E9:CU9,"ИСТ")</f>
        <v>0</v>
      </c>
      <c r="DE9" s="12">
        <f t="shared" si="2"/>
        <v>0</v>
      </c>
      <c r="DF9" s="12">
        <f t="shared" ref="DF9:DF17" si="16">COUNTIF(E9:CU9,"ОБЩ")</f>
        <v>0</v>
      </c>
      <c r="DG9" s="12">
        <f t="shared" ref="DG9:DG17" si="17">COUNTIF(E9:CU9,"ФИЗ")</f>
        <v>0</v>
      </c>
      <c r="DH9" s="12">
        <f t="shared" ref="DH9:DH17" si="18">COUNTIF(E9:CU9,"ХИМ")</f>
        <v>0</v>
      </c>
      <c r="DI9" s="12">
        <f t="shared" ref="DI9:DI17" si="19">COUNTIF(E9:CU9,"АНГ")</f>
        <v>2</v>
      </c>
      <c r="DJ9" s="12">
        <f t="shared" ref="DJ9:DJ17" si="20">COUNTIF(E9:CU9,"НЕМ")</f>
        <v>0</v>
      </c>
      <c r="DK9" s="12">
        <f t="shared" ref="DK9:DK17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7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47</v>
      </c>
      <c r="E10" s="9"/>
      <c r="F10" s="9"/>
      <c r="G10" s="9"/>
      <c r="H10" s="9"/>
      <c r="I10" s="9"/>
      <c r="J10" s="9"/>
      <c r="K10" s="9"/>
      <c r="L10" s="9"/>
      <c r="M10" s="9"/>
      <c r="N10" s="9" t="s">
        <v>5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 t="s">
        <v>9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 t="s">
        <v>11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 t="s">
        <v>5</v>
      </c>
      <c r="BP10" s="9"/>
      <c r="BQ10" s="9"/>
      <c r="BR10" s="9"/>
      <c r="BS10" s="9" t="s">
        <v>9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 t="s">
        <v>9</v>
      </c>
      <c r="CF10" s="9"/>
      <c r="CG10" s="9"/>
      <c r="CH10" s="9"/>
      <c r="CI10" s="9"/>
      <c r="CJ10" s="9"/>
      <c r="CK10" s="9"/>
      <c r="CL10" s="9" t="s">
        <v>5</v>
      </c>
      <c r="CM10" s="9" t="s">
        <v>11</v>
      </c>
      <c r="CN10" s="9"/>
      <c r="CO10" s="9"/>
      <c r="CP10" s="9"/>
      <c r="CQ10" s="9"/>
      <c r="CR10" s="9"/>
      <c r="CS10" s="9"/>
      <c r="CT10" s="9"/>
      <c r="CU10" s="9"/>
      <c r="CV10" s="12">
        <f t="shared" si="9"/>
        <v>3</v>
      </c>
      <c r="CW10" s="15">
        <f t="shared" si="0"/>
        <v>3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0</v>
      </c>
      <c r="DD10" s="12">
        <f t="shared" si="15"/>
        <v>0</v>
      </c>
      <c r="DE10" s="12">
        <f t="shared" si="2"/>
        <v>0</v>
      </c>
      <c r="DF10" s="12">
        <f t="shared" si="16"/>
        <v>0</v>
      </c>
      <c r="DG10" s="12">
        <f t="shared" si="17"/>
        <v>0</v>
      </c>
      <c r="DH10" s="12">
        <f t="shared" si="18"/>
        <v>0</v>
      </c>
      <c r="DI10" s="12">
        <f t="shared" si="19"/>
        <v>2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85</v>
      </c>
      <c r="E11" s="9"/>
      <c r="F11" s="9"/>
      <c r="G11" s="9"/>
      <c r="H11" s="9"/>
      <c r="I11" s="9"/>
      <c r="J11" s="9"/>
      <c r="K11" s="9"/>
      <c r="L11" s="9"/>
      <c r="M11" s="9"/>
      <c r="N11" s="9" t="s">
        <v>5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 t="s">
        <v>9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 t="s">
        <v>11</v>
      </c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 t="s">
        <v>5</v>
      </c>
      <c r="BP11" s="9"/>
      <c r="BQ11" s="9"/>
      <c r="BR11" s="9"/>
      <c r="BS11" s="9"/>
      <c r="BT11" s="9" t="s">
        <v>9</v>
      </c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 t="s">
        <v>9</v>
      </c>
      <c r="CG11" s="9"/>
      <c r="CH11" s="9"/>
      <c r="CI11" s="9"/>
      <c r="CJ11" s="9"/>
      <c r="CK11" s="9"/>
      <c r="CL11" s="9" t="s">
        <v>5</v>
      </c>
      <c r="CM11" s="9" t="s">
        <v>11</v>
      </c>
      <c r="CN11" s="9"/>
      <c r="CO11" s="9"/>
      <c r="CP11" s="9"/>
      <c r="CQ11" s="9"/>
      <c r="CR11" s="9"/>
      <c r="CS11" s="9"/>
      <c r="CT11" s="9"/>
      <c r="CU11" s="9"/>
      <c r="CV11" s="12">
        <f t="shared" si="9"/>
        <v>3</v>
      </c>
      <c r="CW11" s="15">
        <f t="shared" si="0"/>
        <v>3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0</v>
      </c>
      <c r="DD11" s="12">
        <f t="shared" si="15"/>
        <v>0</v>
      </c>
      <c r="DE11" s="12">
        <f t="shared" si="2"/>
        <v>0</v>
      </c>
      <c r="DF11" s="12">
        <f t="shared" si="16"/>
        <v>0</v>
      </c>
      <c r="DG11" s="12">
        <f t="shared" si="17"/>
        <v>0</v>
      </c>
      <c r="DH11" s="12">
        <f t="shared" si="18"/>
        <v>0</v>
      </c>
      <c r="DI11" s="12">
        <f t="shared" si="19"/>
        <v>2</v>
      </c>
      <c r="DJ11" s="12">
        <f t="shared" si="20"/>
        <v>0</v>
      </c>
      <c r="DK11" s="12">
        <f t="shared" si="21"/>
        <v>0</v>
      </c>
      <c r="DL11" s="12">
        <f t="shared" si="3"/>
        <v>0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125</v>
      </c>
      <c r="E12" s="9"/>
      <c r="F12" s="9"/>
      <c r="G12" s="9"/>
      <c r="H12" s="9"/>
      <c r="I12" s="9"/>
      <c r="J12" s="9"/>
      <c r="K12" s="9"/>
      <c r="L12" s="9"/>
      <c r="M12" s="9"/>
      <c r="N12" s="9" t="s">
        <v>5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 t="s">
        <v>9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 t="s">
        <v>11</v>
      </c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 t="s">
        <v>5</v>
      </c>
      <c r="BP12" s="9"/>
      <c r="BQ12" s="9"/>
      <c r="BR12" s="9"/>
      <c r="BS12" s="9" t="s">
        <v>9</v>
      </c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 t="s">
        <v>9</v>
      </c>
      <c r="CF12" s="9"/>
      <c r="CG12" s="9"/>
      <c r="CH12" s="9"/>
      <c r="CI12" s="9"/>
      <c r="CJ12" s="9"/>
      <c r="CK12" s="9"/>
      <c r="CL12" s="9" t="s">
        <v>11</v>
      </c>
      <c r="CM12" s="9" t="s">
        <v>5</v>
      </c>
      <c r="CN12" s="9"/>
      <c r="CO12" s="9"/>
      <c r="CP12" s="9"/>
      <c r="CQ12" s="9"/>
      <c r="CR12" s="9"/>
      <c r="CS12" s="9"/>
      <c r="CT12" s="9"/>
      <c r="CU12" s="9"/>
      <c r="CV12" s="12">
        <f t="shared" si="9"/>
        <v>3</v>
      </c>
      <c r="CW12" s="15">
        <f t="shared" si="0"/>
        <v>3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0</v>
      </c>
      <c r="DD12" s="12">
        <f t="shared" si="15"/>
        <v>0</v>
      </c>
      <c r="DE12" s="12">
        <f t="shared" si="2"/>
        <v>0</v>
      </c>
      <c r="DF12" s="12">
        <f t="shared" si="16"/>
        <v>0</v>
      </c>
      <c r="DG12" s="12">
        <f t="shared" si="17"/>
        <v>0</v>
      </c>
      <c r="DH12" s="12">
        <f t="shared" si="18"/>
        <v>0</v>
      </c>
      <c r="DI12" s="12">
        <f t="shared" si="19"/>
        <v>2</v>
      </c>
      <c r="DJ12" s="12">
        <f t="shared" si="20"/>
        <v>0</v>
      </c>
      <c r="DK12" s="12">
        <f t="shared" si="21"/>
        <v>0</v>
      </c>
      <c r="DL12" s="12">
        <f t="shared" si="3"/>
        <v>0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126</v>
      </c>
      <c r="E13" s="9"/>
      <c r="F13" s="9"/>
      <c r="G13" s="9"/>
      <c r="H13" s="9"/>
      <c r="I13" s="9"/>
      <c r="J13" s="9"/>
      <c r="K13" s="9"/>
      <c r="L13" s="9"/>
      <c r="M13" s="9"/>
      <c r="N13" s="9" t="s">
        <v>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 t="s">
        <v>9</v>
      </c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 t="s">
        <v>11</v>
      </c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 t="s">
        <v>5</v>
      </c>
      <c r="BP13" s="9"/>
      <c r="BQ13" s="9"/>
      <c r="BR13" s="9"/>
      <c r="BS13" s="9"/>
      <c r="BT13" s="9" t="s">
        <v>9</v>
      </c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 t="s">
        <v>9</v>
      </c>
      <c r="CG13" s="9"/>
      <c r="CH13" s="9"/>
      <c r="CI13" s="9"/>
      <c r="CJ13" s="9"/>
      <c r="CK13" s="9"/>
      <c r="CL13" s="9" t="s">
        <v>11</v>
      </c>
      <c r="CM13" s="9" t="s">
        <v>5</v>
      </c>
      <c r="CN13" s="9"/>
      <c r="CO13" s="9"/>
      <c r="CP13" s="9"/>
      <c r="CQ13" s="9"/>
      <c r="CR13" s="9"/>
      <c r="CS13" s="9"/>
      <c r="CT13" s="9"/>
      <c r="CU13" s="9"/>
      <c r="CV13" s="12">
        <f t="shared" si="9"/>
        <v>3</v>
      </c>
      <c r="CW13" s="15">
        <f t="shared" si="0"/>
        <v>3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0</v>
      </c>
      <c r="DD13" s="12">
        <f t="shared" si="15"/>
        <v>0</v>
      </c>
      <c r="DE13" s="12">
        <f t="shared" si="2"/>
        <v>0</v>
      </c>
      <c r="DF13" s="12">
        <f t="shared" si="16"/>
        <v>0</v>
      </c>
      <c r="DG13" s="12">
        <f t="shared" si="17"/>
        <v>0</v>
      </c>
      <c r="DH13" s="12">
        <f t="shared" si="18"/>
        <v>0</v>
      </c>
      <c r="DI13" s="12">
        <f t="shared" si="19"/>
        <v>2</v>
      </c>
      <c r="DJ13" s="12">
        <f t="shared" si="20"/>
        <v>0</v>
      </c>
      <c r="DK13" s="12">
        <f t="shared" si="21"/>
        <v>0</v>
      </c>
      <c r="DL13" s="12">
        <f t="shared" si="3"/>
        <v>0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127</v>
      </c>
      <c r="E14" s="9"/>
      <c r="F14" s="9"/>
      <c r="G14" s="9"/>
      <c r="H14" s="9"/>
      <c r="I14" s="9"/>
      <c r="J14" s="9"/>
      <c r="K14" s="9"/>
      <c r="L14" s="9"/>
      <c r="M14" s="9"/>
      <c r="N14" s="9" t="s">
        <v>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 t="s">
        <v>9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 t="s">
        <v>11</v>
      </c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 t="s">
        <v>5</v>
      </c>
      <c r="BP14" s="9"/>
      <c r="BQ14" s="9"/>
      <c r="BR14" s="9"/>
      <c r="BS14" s="9" t="s">
        <v>9</v>
      </c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 t="s">
        <v>9</v>
      </c>
      <c r="CF14" s="9"/>
      <c r="CG14" s="9"/>
      <c r="CH14" s="9"/>
      <c r="CI14" s="9"/>
      <c r="CJ14" s="9"/>
      <c r="CK14" s="9"/>
      <c r="CL14" s="9" t="s">
        <v>5</v>
      </c>
      <c r="CM14" s="9" t="s">
        <v>11</v>
      </c>
      <c r="CN14" s="9"/>
      <c r="CO14" s="9"/>
      <c r="CP14" s="9"/>
      <c r="CQ14" s="9"/>
      <c r="CR14" s="9"/>
      <c r="CS14" s="9"/>
      <c r="CT14" s="9"/>
      <c r="CU14" s="9"/>
      <c r="CV14" s="12">
        <f t="shared" si="9"/>
        <v>3</v>
      </c>
      <c r="CW14" s="15">
        <f t="shared" si="0"/>
        <v>3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0</v>
      </c>
      <c r="DD14" s="12">
        <f t="shared" si="15"/>
        <v>0</v>
      </c>
      <c r="DE14" s="12">
        <f t="shared" si="2"/>
        <v>0</v>
      </c>
      <c r="DF14" s="12">
        <f t="shared" si="16"/>
        <v>0</v>
      </c>
      <c r="DG14" s="12">
        <f t="shared" si="17"/>
        <v>0</v>
      </c>
      <c r="DH14" s="12">
        <f t="shared" si="18"/>
        <v>0</v>
      </c>
      <c r="DI14" s="12">
        <f t="shared" si="19"/>
        <v>2</v>
      </c>
      <c r="DJ14" s="12">
        <f t="shared" si="20"/>
        <v>0</v>
      </c>
      <c r="DK14" s="12">
        <f t="shared" si="21"/>
        <v>0</v>
      </c>
      <c r="DL14" s="12">
        <f t="shared" si="3"/>
        <v>0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128</v>
      </c>
      <c r="E15" s="9"/>
      <c r="F15" s="9"/>
      <c r="G15" s="9"/>
      <c r="H15" s="9"/>
      <c r="I15" s="9"/>
      <c r="J15" s="9"/>
      <c r="K15" s="9"/>
      <c r="L15" s="9"/>
      <c r="M15" s="9" t="s">
        <v>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 t="s">
        <v>9</v>
      </c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 t="s">
        <v>11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 t="s">
        <v>5</v>
      </c>
      <c r="BO15" s="9"/>
      <c r="BP15" s="9"/>
      <c r="BQ15" s="9"/>
      <c r="BR15" s="9"/>
      <c r="BS15" s="9" t="s">
        <v>9</v>
      </c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 t="s">
        <v>9</v>
      </c>
      <c r="CF15" s="9"/>
      <c r="CG15" s="9"/>
      <c r="CH15" s="9"/>
      <c r="CI15" s="9"/>
      <c r="CJ15" s="9"/>
      <c r="CK15" s="9" t="s">
        <v>5</v>
      </c>
      <c r="CL15" s="9"/>
      <c r="CM15" s="9" t="s">
        <v>11</v>
      </c>
      <c r="CN15" s="9"/>
      <c r="CO15" s="9"/>
      <c r="CP15" s="9"/>
      <c r="CQ15" s="9"/>
      <c r="CR15" s="9"/>
      <c r="CS15" s="9"/>
      <c r="CT15" s="9"/>
      <c r="CU15" s="9"/>
      <c r="CV15" s="12">
        <f t="shared" si="9"/>
        <v>3</v>
      </c>
      <c r="CW15" s="15">
        <f t="shared" si="0"/>
        <v>3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0</v>
      </c>
      <c r="DD15" s="12">
        <f t="shared" si="15"/>
        <v>0</v>
      </c>
      <c r="DE15" s="12">
        <f t="shared" si="2"/>
        <v>0</v>
      </c>
      <c r="DF15" s="12">
        <f t="shared" si="16"/>
        <v>0</v>
      </c>
      <c r="DG15" s="12">
        <f t="shared" si="17"/>
        <v>0</v>
      </c>
      <c r="DH15" s="12">
        <f t="shared" si="18"/>
        <v>0</v>
      </c>
      <c r="DI15" s="12">
        <f t="shared" si="19"/>
        <v>2</v>
      </c>
      <c r="DJ15" s="12">
        <f t="shared" si="20"/>
        <v>0</v>
      </c>
      <c r="DK15" s="12">
        <f t="shared" si="21"/>
        <v>0</v>
      </c>
      <c r="DL15" s="12">
        <f t="shared" si="3"/>
        <v>0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129</v>
      </c>
      <c r="E16" s="9"/>
      <c r="F16" s="9"/>
      <c r="G16" s="9"/>
      <c r="H16" s="9"/>
      <c r="I16" s="9"/>
      <c r="J16" s="9"/>
      <c r="K16" s="9"/>
      <c r="L16" s="9"/>
      <c r="M16" s="9"/>
      <c r="N16" s="9" t="s">
        <v>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 t="s">
        <v>9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 t="s">
        <v>11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 t="s">
        <v>5</v>
      </c>
      <c r="BP16" s="9"/>
      <c r="BQ16" s="9"/>
      <c r="BR16" s="9"/>
      <c r="BS16" s="9"/>
      <c r="BT16" s="9" t="s">
        <v>9</v>
      </c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 t="s">
        <v>9</v>
      </c>
      <c r="CG16" s="9"/>
      <c r="CH16" s="9"/>
      <c r="CI16" s="9"/>
      <c r="CJ16" s="9"/>
      <c r="CK16" s="9"/>
      <c r="CL16" s="9" t="s">
        <v>11</v>
      </c>
      <c r="CM16" s="9" t="s">
        <v>5</v>
      </c>
      <c r="CN16" s="9"/>
      <c r="CO16" s="9"/>
      <c r="CP16" s="9"/>
      <c r="CQ16" s="9"/>
      <c r="CR16" s="9"/>
      <c r="CS16" s="9"/>
      <c r="CT16" s="9"/>
      <c r="CU16" s="9"/>
      <c r="CV16" s="12">
        <f t="shared" si="9"/>
        <v>3</v>
      </c>
      <c r="CW16" s="15">
        <f t="shared" si="0"/>
        <v>3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0</v>
      </c>
      <c r="DD16" s="12">
        <f t="shared" si="15"/>
        <v>0</v>
      </c>
      <c r="DE16" s="12">
        <f t="shared" si="2"/>
        <v>0</v>
      </c>
      <c r="DF16" s="12">
        <f t="shared" si="16"/>
        <v>0</v>
      </c>
      <c r="DG16" s="12">
        <f t="shared" si="17"/>
        <v>0</v>
      </c>
      <c r="DH16" s="12">
        <f t="shared" si="18"/>
        <v>0</v>
      </c>
      <c r="DI16" s="12">
        <f t="shared" si="19"/>
        <v>2</v>
      </c>
      <c r="DJ16" s="12">
        <f t="shared" si="20"/>
        <v>0</v>
      </c>
      <c r="DK16" s="12">
        <f t="shared" si="21"/>
        <v>0</v>
      </c>
      <c r="DL16" s="12">
        <f t="shared" si="3"/>
        <v>0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5">
      <c r="A17" s="28" t="s">
        <v>6</v>
      </c>
      <c r="B17" s="7" t="s">
        <v>7</v>
      </c>
      <c r="C17" s="1"/>
      <c r="D17" s="39" t="s">
        <v>130</v>
      </c>
      <c r="E17" s="9"/>
      <c r="F17" s="9"/>
      <c r="G17" s="9"/>
      <c r="H17" s="9"/>
      <c r="I17" s="9"/>
      <c r="J17" s="9"/>
      <c r="K17" s="9"/>
      <c r="L17" s="9"/>
      <c r="M17" s="9"/>
      <c r="N17" s="9" t="s">
        <v>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 t="s">
        <v>9</v>
      </c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 t="s">
        <v>11</v>
      </c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 t="s">
        <v>5</v>
      </c>
      <c r="BP17" s="9"/>
      <c r="BQ17" s="9"/>
      <c r="BR17" s="9"/>
      <c r="BS17" s="9" t="s">
        <v>9</v>
      </c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 t="s">
        <v>9</v>
      </c>
      <c r="CF17" s="9"/>
      <c r="CG17" s="9"/>
      <c r="CH17" s="9"/>
      <c r="CI17" s="9"/>
      <c r="CJ17" s="9"/>
      <c r="CK17" s="9"/>
      <c r="CL17" s="9" t="s">
        <v>11</v>
      </c>
      <c r="CM17" s="9" t="s">
        <v>5</v>
      </c>
      <c r="CN17" s="9"/>
      <c r="CO17" s="9"/>
      <c r="CP17" s="9"/>
      <c r="CQ17" s="9"/>
      <c r="CR17" s="9"/>
      <c r="CS17" s="9"/>
      <c r="CT17" s="9"/>
      <c r="CU17" s="9"/>
      <c r="CV17" s="12">
        <f t="shared" si="9"/>
        <v>3</v>
      </c>
      <c r="CW17" s="15">
        <f t="shared" si="0"/>
        <v>3</v>
      </c>
      <c r="CX17" s="12">
        <f t="shared" si="10"/>
        <v>0</v>
      </c>
      <c r="CY17" s="12">
        <f t="shared" si="11"/>
        <v>0</v>
      </c>
      <c r="CZ17" s="12">
        <f t="shared" si="1"/>
        <v>0</v>
      </c>
      <c r="DA17" s="12">
        <f t="shared" si="12"/>
        <v>0</v>
      </c>
      <c r="DB17" s="12">
        <f t="shared" si="13"/>
        <v>0</v>
      </c>
      <c r="DC17" s="12">
        <f t="shared" si="14"/>
        <v>0</v>
      </c>
      <c r="DD17" s="12">
        <f t="shared" si="15"/>
        <v>0</v>
      </c>
      <c r="DE17" s="12">
        <f t="shared" si="2"/>
        <v>0</v>
      </c>
      <c r="DF17" s="12">
        <f t="shared" si="16"/>
        <v>0</v>
      </c>
      <c r="DG17" s="12">
        <f t="shared" si="17"/>
        <v>0</v>
      </c>
      <c r="DH17" s="12">
        <f t="shared" si="18"/>
        <v>0</v>
      </c>
      <c r="DI17" s="12">
        <f t="shared" si="19"/>
        <v>2</v>
      </c>
      <c r="DJ17" s="12">
        <f t="shared" si="20"/>
        <v>0</v>
      </c>
      <c r="DK17" s="12">
        <f t="shared" si="21"/>
        <v>0</v>
      </c>
      <c r="DL17" s="12">
        <f t="shared" si="3"/>
        <v>0</v>
      </c>
      <c r="DM17" s="12">
        <f t="shared" si="4"/>
        <v>0</v>
      </c>
      <c r="DN17" s="12">
        <f t="shared" si="5"/>
        <v>0</v>
      </c>
      <c r="DO17" s="12">
        <f t="shared" si="6"/>
        <v>0</v>
      </c>
      <c r="DP17" s="12">
        <f t="shared" si="7"/>
        <v>0</v>
      </c>
      <c r="DQ17" s="12">
        <f t="shared" si="22"/>
        <v>0</v>
      </c>
      <c r="DR17" s="12">
        <f t="shared" si="8"/>
        <v>0</v>
      </c>
    </row>
    <row r="18" spans="1:122" ht="18" customHeight="1" x14ac:dyDescent="0.2">
      <c r="A18" s="28" t="s">
        <v>16</v>
      </c>
      <c r="B18" s="7" t="s">
        <v>9</v>
      </c>
      <c r="E18" s="49" t="s">
        <v>0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 t="s">
        <v>1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1" t="s">
        <v>2</v>
      </c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2" t="s">
        <v>3</v>
      </c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43"/>
      <c r="DM18" s="43"/>
      <c r="DN18" s="43"/>
      <c r="DO18" s="43"/>
      <c r="DP18" s="43"/>
      <c r="DQ18" s="43"/>
      <c r="DR18" s="37"/>
    </row>
    <row r="19" spans="1:122" ht="18" customHeight="1" x14ac:dyDescent="0.25">
      <c r="A19" s="28" t="s">
        <v>61</v>
      </c>
      <c r="B19" s="7" t="s">
        <v>23</v>
      </c>
      <c r="DQ19" s="11"/>
    </row>
    <row r="20" spans="1:122" ht="18" customHeight="1" x14ac:dyDescent="0.25">
      <c r="A20" s="28" t="s">
        <v>62</v>
      </c>
      <c r="B20" s="7" t="s">
        <v>63</v>
      </c>
    </row>
    <row r="21" spans="1:122" ht="18" customHeight="1" x14ac:dyDescent="0.25">
      <c r="A21" s="28" t="s">
        <v>81</v>
      </c>
      <c r="B21" s="7" t="s">
        <v>84</v>
      </c>
    </row>
    <row r="22" spans="1:122" ht="18" customHeight="1" x14ac:dyDescent="0.25">
      <c r="A22" s="28" t="s">
        <v>28</v>
      </c>
      <c r="B22" s="7" t="s">
        <v>29</v>
      </c>
    </row>
    <row r="23" spans="1:122" ht="18" customHeight="1" x14ac:dyDescent="0.25">
      <c r="A23" s="28" t="s">
        <v>13</v>
      </c>
      <c r="B23" s="7" t="s">
        <v>14</v>
      </c>
    </row>
    <row r="24" spans="1:122" ht="18" customHeight="1" x14ac:dyDescent="0.25">
      <c r="A24" s="28" t="s">
        <v>4</v>
      </c>
      <c r="B24" s="7" t="s">
        <v>5</v>
      </c>
    </row>
    <row r="25" spans="1:122" ht="18" customHeight="1" x14ac:dyDescent="0.25">
      <c r="A25" s="28" t="s">
        <v>66</v>
      </c>
      <c r="B25" s="7" t="s">
        <v>67</v>
      </c>
    </row>
    <row r="26" spans="1:122" ht="18" customHeight="1" x14ac:dyDescent="0.25">
      <c r="A26" s="3" t="s">
        <v>42</v>
      </c>
      <c r="B26" s="7" t="s">
        <v>43</v>
      </c>
    </row>
    <row r="27" spans="1:122" ht="18" customHeight="1" x14ac:dyDescent="0.25">
      <c r="A27" s="3" t="s">
        <v>92</v>
      </c>
      <c r="B27" s="7" t="s">
        <v>21</v>
      </c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43.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8:AC18"/>
    <mergeCell ref="AD18:AZ18"/>
    <mergeCell ref="BA18:BW18"/>
    <mergeCell ref="BX18:CU18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S603"/>
  <sheetViews>
    <sheetView zoomScale="70" zoomScaleNormal="70"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50</v>
      </c>
      <c r="E8" s="9"/>
      <c r="G8" s="9"/>
      <c r="H8" s="9"/>
      <c r="I8" s="9"/>
      <c r="J8" s="9"/>
      <c r="K8" s="9"/>
      <c r="L8" s="9"/>
      <c r="M8" s="9"/>
      <c r="N8" s="9" t="s">
        <v>5</v>
      </c>
      <c r="O8" s="9"/>
      <c r="P8" s="9"/>
      <c r="Q8" s="9"/>
      <c r="R8" s="9"/>
      <c r="S8" s="9"/>
      <c r="T8" s="9"/>
      <c r="U8" s="9"/>
      <c r="V8" s="9"/>
      <c r="W8" s="9"/>
      <c r="X8" s="9"/>
      <c r="Y8" s="9" t="s">
        <v>9</v>
      </c>
      <c r="Z8" s="9"/>
      <c r="AA8" s="9"/>
      <c r="AB8" s="9"/>
      <c r="AC8" s="9"/>
      <c r="AD8" s="9"/>
      <c r="AE8" s="9"/>
      <c r="AF8" s="9"/>
      <c r="AG8" s="9"/>
      <c r="AH8" s="9"/>
      <c r="AI8" s="9" t="s">
        <v>40</v>
      </c>
      <c r="AJ8" s="9"/>
      <c r="AK8" s="9"/>
      <c r="AL8" s="9"/>
      <c r="AM8" s="9"/>
      <c r="AN8" s="9"/>
      <c r="AO8" s="9"/>
      <c r="AP8" s="9"/>
      <c r="AQ8" s="9" t="s">
        <v>9</v>
      </c>
      <c r="AR8" s="9"/>
      <c r="AS8" s="9"/>
      <c r="AT8" s="9"/>
      <c r="AU8" s="9"/>
      <c r="AV8" s="9"/>
      <c r="AW8" s="9" t="s">
        <v>11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 t="s">
        <v>9</v>
      </c>
      <c r="BI8" s="9"/>
      <c r="BJ8" s="9"/>
      <c r="BK8" s="9"/>
      <c r="BL8" s="9"/>
      <c r="BM8" s="9"/>
      <c r="BN8" s="9"/>
      <c r="BO8" s="9"/>
      <c r="BP8" s="9"/>
      <c r="BQ8" s="9"/>
      <c r="BR8" s="9" t="s">
        <v>29</v>
      </c>
      <c r="BS8" s="9"/>
      <c r="BT8" s="9"/>
      <c r="BU8" s="9" t="s">
        <v>5</v>
      </c>
      <c r="BV8" s="9"/>
      <c r="BW8" s="9"/>
      <c r="BX8" s="9"/>
      <c r="BY8" s="9"/>
      <c r="BZ8" s="9"/>
      <c r="CA8" s="9"/>
      <c r="CB8" s="9"/>
      <c r="CC8" s="9"/>
      <c r="CD8" s="9"/>
      <c r="CE8" s="9"/>
      <c r="CF8" s="9" t="s">
        <v>9</v>
      </c>
      <c r="CG8" s="9"/>
      <c r="CH8" s="9"/>
      <c r="CI8" s="9"/>
      <c r="CJ8" s="9"/>
      <c r="CK8" s="9"/>
      <c r="CL8" s="9" t="s">
        <v>11</v>
      </c>
      <c r="CM8" s="9"/>
      <c r="CN8" s="9"/>
      <c r="CO8" s="9"/>
      <c r="CP8" s="9"/>
      <c r="CQ8" s="9" t="s">
        <v>40</v>
      </c>
      <c r="CR8" s="9"/>
      <c r="CS8" s="9" t="s">
        <v>5</v>
      </c>
      <c r="CT8" s="9" t="s">
        <v>43</v>
      </c>
      <c r="CU8" s="9"/>
      <c r="CV8" s="12">
        <f>COUNTIF(E8:CU8,"РУС")</f>
        <v>3</v>
      </c>
      <c r="CW8" s="15">
        <f t="shared" ref="CW8:CW16" si="0">COUNTIF(E8:CU8,"МАТ")</f>
        <v>4</v>
      </c>
      <c r="CX8" s="12">
        <f>COUNTIF(E8:CU8,"АЛГ")</f>
        <v>0</v>
      </c>
      <c r="CY8" s="12">
        <f>COUNTIF(E8:CU8,"ГЕМ")</f>
        <v>0</v>
      </c>
      <c r="CZ8" s="12">
        <f t="shared" ref="CZ8:CZ16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2</v>
      </c>
      <c r="DD8" s="12">
        <f>COUNTIF(E8:CU8,"ИСТ")</f>
        <v>0</v>
      </c>
      <c r="DE8" s="12">
        <f t="shared" ref="DE8:DE16" si="2">COUNTIF(E8:CU8,"ЛИТ")</f>
        <v>0</v>
      </c>
      <c r="DF8" s="12">
        <f>COUNTIF(E8:CU8,"ОБЩ")</f>
        <v>1</v>
      </c>
      <c r="DG8" s="12">
        <f>COUNTIF(E8:CU8,"ФИЗ")</f>
        <v>1</v>
      </c>
      <c r="DH8" s="12">
        <f>COUNTIF(E8:CU8,"ХИМ")</f>
        <v>0</v>
      </c>
      <c r="DI8" s="12">
        <f>COUNTIF(E8:CU8,"АНГ")</f>
        <v>2</v>
      </c>
      <c r="DJ8" s="12">
        <f>COUNTIF(E8:CU8,"НЕМ")</f>
        <v>0</v>
      </c>
      <c r="DK8" s="12">
        <f>COUNTIF(E8:CU8,"ФРА")</f>
        <v>0</v>
      </c>
      <c r="DL8" s="12">
        <f t="shared" ref="DL8:DL16" si="3">COUNTIF(E8:CU8,"ОКР")</f>
        <v>0</v>
      </c>
      <c r="DM8" s="12">
        <f t="shared" ref="DM8:DM16" si="4">COUNTIF(E8:CU8,"ИЗО")</f>
        <v>0</v>
      </c>
      <c r="DN8" s="12">
        <f t="shared" ref="DN8:DN16" si="5">COUNTIF(E8:CU8,"КУБ")</f>
        <v>0</v>
      </c>
      <c r="DO8" s="12">
        <f t="shared" ref="DO8:DO16" si="6">COUNTIF(E8:CU8,"МУЗ")</f>
        <v>0</v>
      </c>
      <c r="DP8" s="12">
        <f t="shared" ref="DP8:DP16" si="7">COUNTIF(E8:CU8,"ОБЗ")</f>
        <v>0</v>
      </c>
      <c r="DQ8" s="12">
        <f>COUNTIF(E8:CU8,"ТЕХ")</f>
        <v>0</v>
      </c>
      <c r="DR8" s="12">
        <f t="shared" ref="DR8:DR16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51</v>
      </c>
      <c r="E9" s="9"/>
      <c r="F9" s="9"/>
      <c r="G9" s="9"/>
      <c r="H9" s="9"/>
      <c r="I9" s="9"/>
      <c r="J9" s="9"/>
      <c r="K9" s="9"/>
      <c r="L9" s="9"/>
      <c r="M9" s="9" t="s">
        <v>5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 t="s">
        <v>9</v>
      </c>
      <c r="Z9" s="9"/>
      <c r="AA9" s="9"/>
      <c r="AB9" s="9"/>
      <c r="AC9" s="9"/>
      <c r="AD9" s="9"/>
      <c r="AE9" s="9"/>
      <c r="AF9" s="9"/>
      <c r="AG9" s="9"/>
      <c r="AH9" s="9"/>
      <c r="AI9" s="9" t="s">
        <v>40</v>
      </c>
      <c r="AJ9" s="9"/>
      <c r="AK9" s="9"/>
      <c r="AL9" s="9"/>
      <c r="AM9" s="9"/>
      <c r="AN9" s="9"/>
      <c r="AO9" s="9"/>
      <c r="AP9" s="9"/>
      <c r="AQ9" s="9" t="s">
        <v>9</v>
      </c>
      <c r="AR9" s="9"/>
      <c r="AS9" s="9"/>
      <c r="AT9" s="9"/>
      <c r="AU9" s="9"/>
      <c r="AV9" s="9"/>
      <c r="AW9" s="9" t="s">
        <v>11</v>
      </c>
      <c r="AX9" s="9"/>
      <c r="AY9" s="9"/>
      <c r="AZ9" s="9"/>
      <c r="BA9" s="9"/>
      <c r="BB9" s="9"/>
      <c r="BC9" s="9"/>
      <c r="BD9" s="9"/>
      <c r="BE9" s="9"/>
      <c r="BF9" s="9"/>
      <c r="BG9" s="9"/>
      <c r="BH9" s="9" t="s">
        <v>9</v>
      </c>
      <c r="BI9" s="9"/>
      <c r="BJ9" s="9"/>
      <c r="BK9" s="9"/>
      <c r="BL9" s="9"/>
      <c r="BM9" s="9"/>
      <c r="BN9" s="9"/>
      <c r="BO9" s="9"/>
      <c r="BP9" s="9"/>
      <c r="BQ9" s="9"/>
      <c r="BR9" s="9"/>
      <c r="BS9" s="9" t="s">
        <v>29</v>
      </c>
      <c r="BT9" s="9" t="s">
        <v>5</v>
      </c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 t="s">
        <v>9</v>
      </c>
      <c r="CG9" s="9"/>
      <c r="CH9" s="9"/>
      <c r="CI9" s="9"/>
      <c r="CJ9" s="9"/>
      <c r="CK9" s="9"/>
      <c r="CL9" s="9" t="s">
        <v>11</v>
      </c>
      <c r="CM9" s="9"/>
      <c r="CN9" s="9"/>
      <c r="CO9" s="9"/>
      <c r="CP9" s="9"/>
      <c r="CQ9" s="9" t="s">
        <v>40</v>
      </c>
      <c r="CR9" s="9" t="s">
        <v>5</v>
      </c>
      <c r="CS9" s="9"/>
      <c r="CT9" s="9" t="s">
        <v>43</v>
      </c>
      <c r="CU9" s="9"/>
      <c r="CV9" s="12">
        <f t="shared" ref="CV9:CV16" si="9">COUNTIF(E9:CU9,"РУС")</f>
        <v>3</v>
      </c>
      <c r="CW9" s="15">
        <f t="shared" si="0"/>
        <v>4</v>
      </c>
      <c r="CX9" s="12">
        <f t="shared" ref="CX9:CX16" si="10">COUNTIF(E9:CU9,"АЛГ")</f>
        <v>0</v>
      </c>
      <c r="CY9" s="12">
        <f t="shared" ref="CY9:CY16" si="11">COUNTIF(E9:CU9,"ГЕМ")</f>
        <v>0</v>
      </c>
      <c r="CZ9" s="12">
        <f t="shared" si="1"/>
        <v>0</v>
      </c>
      <c r="DA9" s="12">
        <f t="shared" ref="DA9:DA16" si="12">COUNTIF(E9:CU9,"БИО")</f>
        <v>0</v>
      </c>
      <c r="DB9" s="12">
        <f t="shared" ref="DB9:DB16" si="13">COUNTIF(E9:CU9,"ГЕО")</f>
        <v>0</v>
      </c>
      <c r="DC9" s="12">
        <f t="shared" ref="DC9:DC16" si="14">COUNTIF(E9:CU9,"ИНФ")</f>
        <v>2</v>
      </c>
      <c r="DD9" s="12">
        <f t="shared" ref="DD9:DD16" si="15">COUNTIF(E9:CU9,"ИСТ")</f>
        <v>0</v>
      </c>
      <c r="DE9" s="12">
        <f t="shared" si="2"/>
        <v>0</v>
      </c>
      <c r="DF9" s="12">
        <f t="shared" ref="DF9:DF16" si="16">COUNTIF(E9:CU9,"ОБЩ")</f>
        <v>1</v>
      </c>
      <c r="DG9" s="12">
        <f t="shared" ref="DG9:DG16" si="17">COUNTIF(E9:CU9,"ФИЗ")</f>
        <v>1</v>
      </c>
      <c r="DH9" s="12">
        <f t="shared" ref="DH9:DH16" si="18">COUNTIF(E9:CU9,"ХИМ")</f>
        <v>0</v>
      </c>
      <c r="DI9" s="12">
        <f t="shared" ref="DI9:DI16" si="19">COUNTIF(E9:CU9,"АНГ")</f>
        <v>2</v>
      </c>
      <c r="DJ9" s="12">
        <f t="shared" ref="DJ9:DJ16" si="20">COUNTIF(E9:CU9,"НЕМ")</f>
        <v>0</v>
      </c>
      <c r="DK9" s="12">
        <f t="shared" ref="DK9:DK16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6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52</v>
      </c>
      <c r="E10" s="9"/>
      <c r="F10" s="9"/>
      <c r="G10" s="9"/>
      <c r="H10" s="9"/>
      <c r="I10" s="9"/>
      <c r="J10" s="9"/>
      <c r="K10" s="9"/>
      <c r="L10" s="9"/>
      <c r="M10" s="9"/>
      <c r="N10" s="9" t="s">
        <v>5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 t="s">
        <v>9</v>
      </c>
      <c r="Z10" s="9"/>
      <c r="AA10" s="9"/>
      <c r="AB10" s="9"/>
      <c r="AC10" s="9"/>
      <c r="AD10" s="9"/>
      <c r="AE10" s="9"/>
      <c r="AF10" s="9"/>
      <c r="AG10" s="9"/>
      <c r="AH10" s="9"/>
      <c r="AI10" s="9" t="s">
        <v>40</v>
      </c>
      <c r="AJ10" s="9"/>
      <c r="AK10" s="9"/>
      <c r="AL10" s="9"/>
      <c r="AM10" s="9"/>
      <c r="AN10" s="9"/>
      <c r="AO10" s="9"/>
      <c r="AP10" s="9"/>
      <c r="AQ10" s="9" t="s">
        <v>9</v>
      </c>
      <c r="AR10" s="9"/>
      <c r="AS10" s="9"/>
      <c r="AT10" s="9"/>
      <c r="AU10" s="9"/>
      <c r="AV10" s="9" t="s">
        <v>11</v>
      </c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 t="s">
        <v>9</v>
      </c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 t="s">
        <v>29</v>
      </c>
      <c r="BT10" s="9"/>
      <c r="BU10" s="9" t="s">
        <v>5</v>
      </c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 t="s">
        <v>9</v>
      </c>
      <c r="CG10" s="9"/>
      <c r="CH10" s="9"/>
      <c r="CI10" s="9"/>
      <c r="CJ10" s="9"/>
      <c r="CK10" s="9" t="s">
        <v>11</v>
      </c>
      <c r="CL10" s="9"/>
      <c r="CM10" s="9"/>
      <c r="CN10" s="9"/>
      <c r="CO10" s="9"/>
      <c r="CP10" s="9"/>
      <c r="CQ10" s="9" t="s">
        <v>40</v>
      </c>
      <c r="CR10" s="9"/>
      <c r="CS10" s="9" t="s">
        <v>5</v>
      </c>
      <c r="CT10" s="9" t="s">
        <v>43</v>
      </c>
      <c r="CU10" s="9"/>
      <c r="CV10" s="12">
        <f t="shared" si="9"/>
        <v>3</v>
      </c>
      <c r="CW10" s="15">
        <f t="shared" si="0"/>
        <v>4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2</v>
      </c>
      <c r="DD10" s="12">
        <f t="shared" si="15"/>
        <v>0</v>
      </c>
      <c r="DE10" s="12">
        <f t="shared" si="2"/>
        <v>0</v>
      </c>
      <c r="DF10" s="12">
        <f t="shared" si="16"/>
        <v>1</v>
      </c>
      <c r="DG10" s="12">
        <f t="shared" si="17"/>
        <v>1</v>
      </c>
      <c r="DH10" s="12">
        <f t="shared" si="18"/>
        <v>0</v>
      </c>
      <c r="DI10" s="12">
        <f t="shared" si="19"/>
        <v>2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86</v>
      </c>
      <c r="E11" s="9"/>
      <c r="F11" s="9"/>
      <c r="G11" s="9"/>
      <c r="H11" s="9"/>
      <c r="I11" s="9"/>
      <c r="J11" s="9"/>
      <c r="K11" s="9"/>
      <c r="L11" s="9"/>
      <c r="M11" s="9"/>
      <c r="N11" s="9" t="s">
        <v>5</v>
      </c>
      <c r="O11" s="9"/>
      <c r="P11" s="9"/>
      <c r="Q11" s="9"/>
      <c r="R11" s="9"/>
      <c r="S11" s="9"/>
      <c r="T11" s="9"/>
      <c r="U11" s="9"/>
      <c r="V11" s="9"/>
      <c r="W11" s="9"/>
      <c r="X11" s="9" t="s">
        <v>9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 t="s">
        <v>40</v>
      </c>
      <c r="AJ11" s="9"/>
      <c r="AK11" s="9"/>
      <c r="AL11" s="9"/>
      <c r="AM11" s="9"/>
      <c r="AN11" s="9"/>
      <c r="AO11" s="9"/>
      <c r="AP11" s="9"/>
      <c r="AQ11" s="9"/>
      <c r="AR11" s="9" t="s">
        <v>9</v>
      </c>
      <c r="AS11" s="9"/>
      <c r="AT11" s="9"/>
      <c r="AU11" s="9"/>
      <c r="AV11" s="9"/>
      <c r="AW11" s="9" t="s">
        <v>11</v>
      </c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 t="s">
        <v>9</v>
      </c>
      <c r="BJ11" s="9"/>
      <c r="BK11" s="9"/>
      <c r="BL11" s="9"/>
      <c r="BM11" s="9"/>
      <c r="BN11" s="9"/>
      <c r="BO11" s="9"/>
      <c r="BP11" s="9"/>
      <c r="BQ11" s="9"/>
      <c r="BR11" s="9"/>
      <c r="BS11" s="9" t="s">
        <v>29</v>
      </c>
      <c r="BT11" s="9"/>
      <c r="BU11" s="9" t="s">
        <v>5</v>
      </c>
      <c r="BV11" s="9"/>
      <c r="BW11" s="9"/>
      <c r="BX11" s="9"/>
      <c r="BY11" s="9"/>
      <c r="BZ11" s="9"/>
      <c r="CA11" s="9"/>
      <c r="CB11" s="9"/>
      <c r="CC11" s="9"/>
      <c r="CD11" s="9"/>
      <c r="CE11" s="9" t="s">
        <v>9</v>
      </c>
      <c r="CF11" s="9"/>
      <c r="CG11" s="9"/>
      <c r="CH11" s="9"/>
      <c r="CI11" s="9"/>
      <c r="CJ11" s="9"/>
      <c r="CK11" s="9"/>
      <c r="CL11" s="9" t="s">
        <v>11</v>
      </c>
      <c r="CM11" s="9"/>
      <c r="CN11" s="9"/>
      <c r="CO11" s="9"/>
      <c r="CP11" s="9"/>
      <c r="CQ11" s="9" t="s">
        <v>40</v>
      </c>
      <c r="CR11" s="9"/>
      <c r="CS11" s="9" t="s">
        <v>5</v>
      </c>
      <c r="CT11" s="9" t="s">
        <v>43</v>
      </c>
      <c r="CU11" s="9"/>
      <c r="CV11" s="12">
        <f t="shared" si="9"/>
        <v>3</v>
      </c>
      <c r="CW11" s="15">
        <f t="shared" si="0"/>
        <v>4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2</v>
      </c>
      <c r="DD11" s="12">
        <f t="shared" si="15"/>
        <v>0</v>
      </c>
      <c r="DE11" s="12">
        <f t="shared" si="2"/>
        <v>0</v>
      </c>
      <c r="DF11" s="12">
        <f t="shared" si="16"/>
        <v>1</v>
      </c>
      <c r="DG11" s="12">
        <f t="shared" si="17"/>
        <v>1</v>
      </c>
      <c r="DH11" s="12">
        <f t="shared" si="18"/>
        <v>0</v>
      </c>
      <c r="DI11" s="12">
        <f t="shared" si="19"/>
        <v>2</v>
      </c>
      <c r="DJ11" s="12">
        <f t="shared" si="20"/>
        <v>0</v>
      </c>
      <c r="DK11" s="12">
        <f t="shared" si="21"/>
        <v>0</v>
      </c>
      <c r="DL11" s="12">
        <f t="shared" si="3"/>
        <v>0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131</v>
      </c>
      <c r="E12" s="9"/>
      <c r="F12" s="9"/>
      <c r="G12" s="9"/>
      <c r="H12" s="9"/>
      <c r="I12" s="9"/>
      <c r="J12" s="9"/>
      <c r="K12" s="9"/>
      <c r="L12" s="9"/>
      <c r="M12" s="9"/>
      <c r="N12" s="9" t="s">
        <v>5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 t="s">
        <v>9</v>
      </c>
      <c r="Z12" s="9"/>
      <c r="AA12" s="9"/>
      <c r="AB12" s="9"/>
      <c r="AC12" s="9"/>
      <c r="AD12" s="9"/>
      <c r="AE12" s="9"/>
      <c r="AF12" s="9"/>
      <c r="AG12" s="9"/>
      <c r="AH12" s="9"/>
      <c r="AI12" s="9" t="s">
        <v>40</v>
      </c>
      <c r="AJ12" s="9"/>
      <c r="AK12" s="9"/>
      <c r="AL12" s="9"/>
      <c r="AM12" s="9"/>
      <c r="AN12" s="9"/>
      <c r="AO12" s="9"/>
      <c r="AP12" s="9"/>
      <c r="AQ12" s="9" t="s">
        <v>9</v>
      </c>
      <c r="AR12" s="9"/>
      <c r="AS12" s="9"/>
      <c r="AT12" s="9"/>
      <c r="AU12" s="9"/>
      <c r="AV12" s="9" t="s">
        <v>11</v>
      </c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 t="s">
        <v>9</v>
      </c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 t="s">
        <v>29</v>
      </c>
      <c r="BT12" s="9"/>
      <c r="BU12" s="9" t="s">
        <v>5</v>
      </c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 t="s">
        <v>9</v>
      </c>
      <c r="CG12" s="9"/>
      <c r="CH12" s="9"/>
      <c r="CI12" s="9"/>
      <c r="CJ12" s="9"/>
      <c r="CK12" s="9" t="s">
        <v>11</v>
      </c>
      <c r="CL12" s="9"/>
      <c r="CM12" s="9"/>
      <c r="CN12" s="9"/>
      <c r="CO12" s="9"/>
      <c r="CP12" s="9"/>
      <c r="CQ12" s="9" t="s">
        <v>40</v>
      </c>
      <c r="CR12" s="9"/>
      <c r="CS12" s="9" t="s">
        <v>5</v>
      </c>
      <c r="CT12" s="9" t="s">
        <v>43</v>
      </c>
      <c r="CU12" s="9"/>
      <c r="CV12" s="12">
        <f t="shared" si="9"/>
        <v>3</v>
      </c>
      <c r="CW12" s="15">
        <f t="shared" si="0"/>
        <v>4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2</v>
      </c>
      <c r="DD12" s="12">
        <f t="shared" si="15"/>
        <v>0</v>
      </c>
      <c r="DE12" s="12">
        <f t="shared" si="2"/>
        <v>0</v>
      </c>
      <c r="DF12" s="12">
        <f t="shared" si="16"/>
        <v>1</v>
      </c>
      <c r="DG12" s="12">
        <f t="shared" si="17"/>
        <v>1</v>
      </c>
      <c r="DH12" s="12">
        <f t="shared" si="18"/>
        <v>0</v>
      </c>
      <c r="DI12" s="12">
        <f t="shared" si="19"/>
        <v>2</v>
      </c>
      <c r="DJ12" s="12">
        <f t="shared" si="20"/>
        <v>0</v>
      </c>
      <c r="DK12" s="12">
        <f t="shared" si="21"/>
        <v>0</v>
      </c>
      <c r="DL12" s="12">
        <f t="shared" si="3"/>
        <v>0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132</v>
      </c>
      <c r="E13" s="9"/>
      <c r="F13" s="9"/>
      <c r="G13" s="9"/>
      <c r="H13" s="9"/>
      <c r="I13" s="9"/>
      <c r="J13" s="9"/>
      <c r="K13" s="9"/>
      <c r="L13" s="9"/>
      <c r="M13" s="9" t="s">
        <v>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 t="s">
        <v>9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 t="s">
        <v>40</v>
      </c>
      <c r="AJ13" s="9"/>
      <c r="AK13" s="9"/>
      <c r="AL13" s="9"/>
      <c r="AM13" s="9"/>
      <c r="AN13" s="9"/>
      <c r="AO13" s="9"/>
      <c r="AP13" s="9"/>
      <c r="AQ13" s="9"/>
      <c r="AR13" s="9" t="s">
        <v>9</v>
      </c>
      <c r="AS13" s="9"/>
      <c r="AT13" s="9"/>
      <c r="AU13" s="9"/>
      <c r="AV13" s="9" t="s">
        <v>11</v>
      </c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 t="s">
        <v>9</v>
      </c>
      <c r="BJ13" s="9"/>
      <c r="BK13" s="9"/>
      <c r="BL13" s="9"/>
      <c r="BM13" s="9"/>
      <c r="BN13" s="9"/>
      <c r="BO13" s="9"/>
      <c r="BP13" s="9"/>
      <c r="BQ13" s="9"/>
      <c r="BR13" s="9"/>
      <c r="BS13" s="9" t="s">
        <v>29</v>
      </c>
      <c r="BT13" s="9" t="s">
        <v>5</v>
      </c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 t="s">
        <v>9</v>
      </c>
      <c r="CF13" s="9"/>
      <c r="CG13" s="9"/>
      <c r="CH13" s="9"/>
      <c r="CI13" s="9"/>
      <c r="CJ13" s="9"/>
      <c r="CK13" s="9" t="s">
        <v>11</v>
      </c>
      <c r="CL13" s="9"/>
      <c r="CM13" s="9"/>
      <c r="CN13" s="9"/>
      <c r="CO13" s="9"/>
      <c r="CP13" s="9"/>
      <c r="CQ13" s="9" t="s">
        <v>40</v>
      </c>
      <c r="CR13" s="9" t="s">
        <v>5</v>
      </c>
      <c r="CS13" s="9"/>
      <c r="CT13" s="9" t="s">
        <v>43</v>
      </c>
      <c r="CU13" s="9"/>
      <c r="CV13" s="12">
        <f t="shared" si="9"/>
        <v>3</v>
      </c>
      <c r="CW13" s="15">
        <f t="shared" si="0"/>
        <v>4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2</v>
      </c>
      <c r="DD13" s="12">
        <f t="shared" si="15"/>
        <v>0</v>
      </c>
      <c r="DE13" s="12">
        <f t="shared" si="2"/>
        <v>0</v>
      </c>
      <c r="DF13" s="12">
        <f t="shared" si="16"/>
        <v>1</v>
      </c>
      <c r="DG13" s="12">
        <f t="shared" si="17"/>
        <v>1</v>
      </c>
      <c r="DH13" s="12">
        <f t="shared" si="18"/>
        <v>0</v>
      </c>
      <c r="DI13" s="12">
        <f t="shared" si="19"/>
        <v>2</v>
      </c>
      <c r="DJ13" s="12">
        <f t="shared" si="20"/>
        <v>0</v>
      </c>
      <c r="DK13" s="12">
        <f t="shared" si="21"/>
        <v>0</v>
      </c>
      <c r="DL13" s="12">
        <f t="shared" si="3"/>
        <v>0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133</v>
      </c>
      <c r="E14" s="9"/>
      <c r="F14" s="9"/>
      <c r="G14" s="9"/>
      <c r="H14" s="9"/>
      <c r="I14" s="9"/>
      <c r="J14" s="9"/>
      <c r="K14" s="9"/>
      <c r="L14" s="9"/>
      <c r="M14" s="9" t="s">
        <v>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9</v>
      </c>
      <c r="Z14" s="9"/>
      <c r="AA14" s="9"/>
      <c r="AB14" s="9"/>
      <c r="AC14" s="9"/>
      <c r="AD14" s="9"/>
      <c r="AE14" s="9"/>
      <c r="AF14" s="9"/>
      <c r="AG14" s="9"/>
      <c r="AH14" s="9"/>
      <c r="AI14" s="9" t="s">
        <v>40</v>
      </c>
      <c r="AJ14" s="9"/>
      <c r="AK14" s="9"/>
      <c r="AL14" s="9"/>
      <c r="AM14" s="9"/>
      <c r="AN14" s="9"/>
      <c r="AO14" s="9"/>
      <c r="AP14" s="9"/>
      <c r="AQ14" s="9" t="s">
        <v>9</v>
      </c>
      <c r="AR14" s="9"/>
      <c r="AS14" s="9"/>
      <c r="AT14" s="9"/>
      <c r="AU14" s="9"/>
      <c r="AV14" s="9"/>
      <c r="AW14" s="9" t="s">
        <v>11</v>
      </c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 t="s">
        <v>9</v>
      </c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 t="s">
        <v>29</v>
      </c>
      <c r="BT14" s="9" t="s">
        <v>5</v>
      </c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 t="s">
        <v>9</v>
      </c>
      <c r="CG14" s="9"/>
      <c r="CH14" s="9"/>
      <c r="CI14" s="9"/>
      <c r="CJ14" s="9"/>
      <c r="CK14" s="9"/>
      <c r="CL14" s="9" t="s">
        <v>11</v>
      </c>
      <c r="CM14" s="9"/>
      <c r="CN14" s="9"/>
      <c r="CO14" s="9"/>
      <c r="CP14" s="9"/>
      <c r="CQ14" s="9" t="s">
        <v>40</v>
      </c>
      <c r="CR14" s="9" t="s">
        <v>5</v>
      </c>
      <c r="CS14" s="9"/>
      <c r="CT14" s="9" t="s">
        <v>43</v>
      </c>
      <c r="CU14" s="9"/>
      <c r="CV14" s="12">
        <f t="shared" si="9"/>
        <v>3</v>
      </c>
      <c r="CW14" s="15">
        <f t="shared" si="0"/>
        <v>4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2</v>
      </c>
      <c r="DD14" s="12">
        <f t="shared" si="15"/>
        <v>0</v>
      </c>
      <c r="DE14" s="12">
        <f t="shared" si="2"/>
        <v>0</v>
      </c>
      <c r="DF14" s="12">
        <f t="shared" si="16"/>
        <v>1</v>
      </c>
      <c r="DG14" s="12">
        <f t="shared" si="17"/>
        <v>1</v>
      </c>
      <c r="DH14" s="12">
        <f t="shared" si="18"/>
        <v>0</v>
      </c>
      <c r="DI14" s="12">
        <f t="shared" si="19"/>
        <v>2</v>
      </c>
      <c r="DJ14" s="12">
        <f t="shared" si="20"/>
        <v>0</v>
      </c>
      <c r="DK14" s="12">
        <f t="shared" si="21"/>
        <v>0</v>
      </c>
      <c r="DL14" s="12">
        <f t="shared" si="3"/>
        <v>0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134</v>
      </c>
      <c r="E15" s="9"/>
      <c r="F15" s="9"/>
      <c r="G15" s="9"/>
      <c r="H15" s="9"/>
      <c r="I15" s="9"/>
      <c r="J15" s="9"/>
      <c r="K15" s="9"/>
      <c r="L15" s="9"/>
      <c r="M15" s="9" t="s">
        <v>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 t="s">
        <v>9</v>
      </c>
      <c r="Z15" s="9"/>
      <c r="AA15" s="9"/>
      <c r="AB15" s="9"/>
      <c r="AC15" s="9"/>
      <c r="AD15" s="9"/>
      <c r="AE15" s="9"/>
      <c r="AF15" s="9"/>
      <c r="AG15" s="9"/>
      <c r="AH15" s="9"/>
      <c r="AI15" s="9" t="s">
        <v>40</v>
      </c>
      <c r="AJ15" s="9"/>
      <c r="AK15" s="9"/>
      <c r="AL15" s="9"/>
      <c r="AM15" s="9"/>
      <c r="AN15" s="9"/>
      <c r="AO15" s="9"/>
      <c r="AP15" s="9"/>
      <c r="AQ15" s="9" t="s">
        <v>9</v>
      </c>
      <c r="AR15" s="9"/>
      <c r="AS15" s="9"/>
      <c r="AT15" s="9"/>
      <c r="AU15" s="9"/>
      <c r="AV15" s="9" t="s">
        <v>11</v>
      </c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 t="s">
        <v>9</v>
      </c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 t="s">
        <v>29</v>
      </c>
      <c r="BT15" s="9" t="s">
        <v>5</v>
      </c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 t="s">
        <v>9</v>
      </c>
      <c r="CG15" s="9"/>
      <c r="CH15" s="9"/>
      <c r="CI15" s="9"/>
      <c r="CJ15" s="9"/>
      <c r="CK15" s="9" t="s">
        <v>11</v>
      </c>
      <c r="CL15" s="9"/>
      <c r="CM15" s="9"/>
      <c r="CN15" s="9"/>
      <c r="CO15" s="9"/>
      <c r="CP15" s="9"/>
      <c r="CQ15" s="9" t="s">
        <v>40</v>
      </c>
      <c r="CR15" s="9" t="s">
        <v>5</v>
      </c>
      <c r="CS15" s="9"/>
      <c r="CT15" s="9" t="s">
        <v>43</v>
      </c>
      <c r="CU15" s="9"/>
      <c r="CV15" s="12">
        <f t="shared" si="9"/>
        <v>3</v>
      </c>
      <c r="CW15" s="15">
        <f t="shared" si="0"/>
        <v>4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2</v>
      </c>
      <c r="DD15" s="12">
        <f t="shared" si="15"/>
        <v>0</v>
      </c>
      <c r="DE15" s="12">
        <f t="shared" si="2"/>
        <v>0</v>
      </c>
      <c r="DF15" s="12">
        <f t="shared" si="16"/>
        <v>1</v>
      </c>
      <c r="DG15" s="12">
        <f t="shared" si="17"/>
        <v>1</v>
      </c>
      <c r="DH15" s="12">
        <f t="shared" si="18"/>
        <v>0</v>
      </c>
      <c r="DI15" s="12">
        <f t="shared" si="19"/>
        <v>2</v>
      </c>
      <c r="DJ15" s="12">
        <f t="shared" si="20"/>
        <v>0</v>
      </c>
      <c r="DK15" s="12">
        <f t="shared" si="21"/>
        <v>0</v>
      </c>
      <c r="DL15" s="12">
        <f t="shared" si="3"/>
        <v>0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D16" s="39" t="s">
        <v>135</v>
      </c>
      <c r="E16" s="9"/>
      <c r="F16" s="9"/>
      <c r="G16" s="9"/>
      <c r="H16" s="9"/>
      <c r="I16" s="9"/>
      <c r="J16" s="9"/>
      <c r="K16" s="9"/>
      <c r="L16" s="9"/>
      <c r="M16" s="9"/>
      <c r="N16" s="9" t="s">
        <v>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 t="s">
        <v>9</v>
      </c>
      <c r="Z16" s="9"/>
      <c r="AA16" s="9"/>
      <c r="AB16" s="9"/>
      <c r="AC16" s="9"/>
      <c r="AD16" s="9"/>
      <c r="AE16" s="9"/>
      <c r="AF16" s="9"/>
      <c r="AG16" s="9"/>
      <c r="AH16" s="9"/>
      <c r="AI16" s="9" t="s">
        <v>40</v>
      </c>
      <c r="AJ16" s="9"/>
      <c r="AK16" s="9"/>
      <c r="AL16" s="9"/>
      <c r="AM16" s="9"/>
      <c r="AN16" s="9"/>
      <c r="AO16" s="9"/>
      <c r="AP16" s="9"/>
      <c r="AQ16" s="9" t="s">
        <v>9</v>
      </c>
      <c r="AR16" s="9"/>
      <c r="AS16" s="9"/>
      <c r="AT16" s="9"/>
      <c r="AU16" s="9"/>
      <c r="AV16" s="9" t="s">
        <v>11</v>
      </c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 t="s">
        <v>9</v>
      </c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 t="s">
        <v>29</v>
      </c>
      <c r="BT16" s="9"/>
      <c r="BU16" s="9" t="s">
        <v>5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 t="s">
        <v>9</v>
      </c>
      <c r="CG16" s="9"/>
      <c r="CH16" s="9"/>
      <c r="CI16" s="9"/>
      <c r="CJ16" s="9"/>
      <c r="CK16" s="9" t="s">
        <v>11</v>
      </c>
      <c r="CL16" s="9"/>
      <c r="CM16" s="9"/>
      <c r="CN16" s="9"/>
      <c r="CO16" s="9"/>
      <c r="CP16" s="9"/>
      <c r="CQ16" s="9" t="s">
        <v>40</v>
      </c>
      <c r="CR16" s="9"/>
      <c r="CS16" s="9" t="s">
        <v>5</v>
      </c>
      <c r="CT16" s="9" t="s">
        <v>43</v>
      </c>
      <c r="CU16" s="9"/>
      <c r="CV16" s="12">
        <f t="shared" si="9"/>
        <v>3</v>
      </c>
      <c r="CW16" s="15">
        <f t="shared" si="0"/>
        <v>4</v>
      </c>
      <c r="CX16" s="12">
        <f t="shared" si="10"/>
        <v>0</v>
      </c>
      <c r="CY16" s="12">
        <f t="shared" si="11"/>
        <v>0</v>
      </c>
      <c r="CZ16" s="12">
        <f t="shared" si="1"/>
        <v>0</v>
      </c>
      <c r="DA16" s="12">
        <f t="shared" si="12"/>
        <v>0</v>
      </c>
      <c r="DB16" s="12">
        <f t="shared" si="13"/>
        <v>0</v>
      </c>
      <c r="DC16" s="12">
        <f t="shared" si="14"/>
        <v>2</v>
      </c>
      <c r="DD16" s="12">
        <f t="shared" si="15"/>
        <v>0</v>
      </c>
      <c r="DE16" s="12">
        <f t="shared" si="2"/>
        <v>0</v>
      </c>
      <c r="DF16" s="12">
        <f t="shared" si="16"/>
        <v>1</v>
      </c>
      <c r="DG16" s="12">
        <f t="shared" si="17"/>
        <v>1</v>
      </c>
      <c r="DH16" s="12">
        <f t="shared" si="18"/>
        <v>0</v>
      </c>
      <c r="DI16" s="12">
        <f t="shared" si="19"/>
        <v>2</v>
      </c>
      <c r="DJ16" s="12">
        <f t="shared" si="20"/>
        <v>0</v>
      </c>
      <c r="DK16" s="12">
        <f t="shared" si="21"/>
        <v>0</v>
      </c>
      <c r="DL16" s="12">
        <f t="shared" si="3"/>
        <v>0</v>
      </c>
      <c r="DM16" s="12">
        <f t="shared" si="4"/>
        <v>0</v>
      </c>
      <c r="DN16" s="12">
        <f t="shared" si="5"/>
        <v>0</v>
      </c>
      <c r="DO16" s="12">
        <f t="shared" si="6"/>
        <v>0</v>
      </c>
      <c r="DP16" s="12">
        <f t="shared" si="7"/>
        <v>0</v>
      </c>
      <c r="DQ16" s="12">
        <f t="shared" si="22"/>
        <v>0</v>
      </c>
      <c r="DR16" s="12">
        <f t="shared" si="8"/>
        <v>0</v>
      </c>
    </row>
    <row r="17" spans="1:122" ht="18" customHeight="1" x14ac:dyDescent="0.2">
      <c r="A17" s="28" t="s">
        <v>6</v>
      </c>
      <c r="B17" s="7" t="s">
        <v>7</v>
      </c>
      <c r="E17" s="49" t="s">
        <v>0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 t="s">
        <v>1</v>
      </c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1" t="s">
        <v>2</v>
      </c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2" t="s">
        <v>3</v>
      </c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43"/>
      <c r="DM17" s="43"/>
      <c r="DN17" s="43"/>
      <c r="DO17" s="43"/>
      <c r="DP17" s="43"/>
      <c r="DQ17" s="43"/>
      <c r="DR17" s="37"/>
    </row>
    <row r="18" spans="1:122" ht="18" customHeight="1" x14ac:dyDescent="0.25">
      <c r="A18" s="28" t="s">
        <v>16</v>
      </c>
      <c r="B18" s="7" t="s">
        <v>9</v>
      </c>
      <c r="DQ18" s="11"/>
    </row>
    <row r="19" spans="1:122" ht="18" customHeight="1" x14ac:dyDescent="0.25">
      <c r="A19" s="28" t="s">
        <v>61</v>
      </c>
      <c r="B19" s="7" t="s">
        <v>23</v>
      </c>
    </row>
    <row r="20" spans="1:122" ht="18" customHeight="1" x14ac:dyDescent="0.25">
      <c r="A20" s="28" t="s">
        <v>62</v>
      </c>
      <c r="B20" s="7" t="s">
        <v>63</v>
      </c>
    </row>
    <row r="21" spans="1:122" ht="18" customHeight="1" x14ac:dyDescent="0.25">
      <c r="A21" s="28" t="s">
        <v>81</v>
      </c>
      <c r="B21" s="7" t="s">
        <v>84</v>
      </c>
    </row>
    <row r="22" spans="1:122" ht="18" customHeight="1" x14ac:dyDescent="0.25">
      <c r="A22" s="28" t="s">
        <v>28</v>
      </c>
      <c r="B22" s="7" t="s">
        <v>29</v>
      </c>
    </row>
    <row r="23" spans="1:122" ht="18" customHeight="1" x14ac:dyDescent="0.25">
      <c r="A23" s="28" t="s">
        <v>13</v>
      </c>
      <c r="B23" s="7" t="s">
        <v>14</v>
      </c>
    </row>
    <row r="24" spans="1:122" ht="18" customHeight="1" x14ac:dyDescent="0.25">
      <c r="A24" s="28" t="s">
        <v>4</v>
      </c>
      <c r="B24" s="7" t="s">
        <v>5</v>
      </c>
    </row>
    <row r="25" spans="1:122" ht="18" customHeight="1" x14ac:dyDescent="0.25">
      <c r="A25" s="28" t="s">
        <v>66</v>
      </c>
      <c r="B25" s="7" t="s">
        <v>67</v>
      </c>
    </row>
    <row r="26" spans="1:122" ht="18" customHeight="1" x14ac:dyDescent="0.25">
      <c r="A26" s="3" t="s">
        <v>42</v>
      </c>
      <c r="B26" s="7" t="s">
        <v>43</v>
      </c>
    </row>
    <row r="27" spans="1:122" ht="18" customHeight="1" x14ac:dyDescent="0.25">
      <c r="A27" s="3" t="s">
        <v>92</v>
      </c>
      <c r="B27" s="7" t="s">
        <v>21</v>
      </c>
    </row>
    <row r="28" spans="1:122" ht="18" customHeight="1" x14ac:dyDescent="0.25">
      <c r="A28" s="22" t="s">
        <v>65</v>
      </c>
      <c r="B28" s="19" t="s">
        <v>64</v>
      </c>
    </row>
    <row r="29" spans="1:122" ht="18" customHeight="1" x14ac:dyDescent="0.25">
      <c r="A29" s="17" t="s">
        <v>45</v>
      </c>
      <c r="B29" s="25" t="s">
        <v>46</v>
      </c>
    </row>
    <row r="30" spans="1:122" ht="18" customHeight="1" x14ac:dyDescent="0.25">
      <c r="A30" s="23"/>
      <c r="B30" s="24"/>
    </row>
    <row r="31" spans="1:122" ht="18" customHeight="1" x14ac:dyDescent="0.25">
      <c r="A31" s="23"/>
      <c r="B31" s="24"/>
    </row>
    <row r="32" spans="1:122" ht="42.7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  <c r="C37" s="42"/>
    </row>
    <row r="38" spans="1:123" ht="18" customHeight="1" x14ac:dyDescent="0.25">
      <c r="B38" s="4"/>
      <c r="C38" s="37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C46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C4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7:AC17"/>
    <mergeCell ref="AD17:AZ17"/>
    <mergeCell ref="BA17:BW17"/>
    <mergeCell ref="BX17:CU17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S603"/>
  <sheetViews>
    <sheetView zoomScale="70" zoomScaleNormal="70"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53</v>
      </c>
      <c r="E8" s="9"/>
      <c r="G8" s="9"/>
      <c r="H8" s="9"/>
      <c r="I8" s="9"/>
      <c r="J8" s="9"/>
      <c r="K8" s="9"/>
      <c r="L8" s="9"/>
      <c r="M8" s="9"/>
      <c r="N8" s="9" t="s">
        <v>5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9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 t="s">
        <v>11</v>
      </c>
      <c r="AW8" s="9" t="s">
        <v>9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 t="s">
        <v>46</v>
      </c>
      <c r="BI8" s="9"/>
      <c r="BJ8" s="9"/>
      <c r="BK8" s="9"/>
      <c r="BL8" s="9"/>
      <c r="BM8" s="9"/>
      <c r="BN8" s="9"/>
      <c r="BO8" s="9"/>
      <c r="BP8" s="9"/>
      <c r="BQ8" s="9"/>
      <c r="BR8" s="9" t="s">
        <v>43</v>
      </c>
      <c r="BS8" s="9"/>
      <c r="BT8" s="9" t="s">
        <v>9</v>
      </c>
      <c r="BU8" s="9"/>
      <c r="BV8" s="9"/>
      <c r="BW8" s="9"/>
      <c r="BX8" s="9"/>
      <c r="BY8" s="9" t="s">
        <v>40</v>
      </c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 t="s">
        <v>9</v>
      </c>
      <c r="CL8" s="9"/>
      <c r="CM8" s="9"/>
      <c r="CN8" s="9"/>
      <c r="CO8" s="9"/>
      <c r="CP8" s="9"/>
      <c r="CQ8" s="9" t="s">
        <v>11</v>
      </c>
      <c r="CR8" s="9"/>
      <c r="CS8" s="9"/>
      <c r="CT8" s="9"/>
      <c r="CU8" s="9"/>
      <c r="CV8" s="12">
        <f>COUNTIF(E8:CU8,"РУС")</f>
        <v>1</v>
      </c>
      <c r="CW8" s="15">
        <f t="shared" ref="CW8:CW15" si="0">COUNTIF(E8:CU8,"МАТ")</f>
        <v>4</v>
      </c>
      <c r="CX8" s="12">
        <f>COUNTIF(E8:CU8,"АЛГ")</f>
        <v>0</v>
      </c>
      <c r="CY8" s="12">
        <f>COUNTIF(E8:CU8,"ГЕМ")</f>
        <v>0</v>
      </c>
      <c r="CZ8" s="12">
        <f t="shared" ref="CZ8:CZ15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1</v>
      </c>
      <c r="DD8" s="12">
        <f>COUNTIF(E8:CU8,"ИСТ")</f>
        <v>0</v>
      </c>
      <c r="DE8" s="12">
        <f t="shared" ref="DE8:DE15" si="2">COUNTIF(E8:CU8,"ЛИТ")</f>
        <v>0</v>
      </c>
      <c r="DF8" s="12">
        <f>COUNTIF(E8:CU8,"ОБЩ")</f>
        <v>0</v>
      </c>
      <c r="DG8" s="12">
        <f>COUNTIF(E8:CU8,"ФИЗ")</f>
        <v>1</v>
      </c>
      <c r="DH8" s="12">
        <f>COUNTIF(E8:CU8,"ХИМ")</f>
        <v>1</v>
      </c>
      <c r="DI8" s="12">
        <f>COUNTIF(E8:CU8,"АНГ")</f>
        <v>2</v>
      </c>
      <c r="DJ8" s="12">
        <f>COUNTIF(E8:CU8,"НЕМ")</f>
        <v>0</v>
      </c>
      <c r="DK8" s="12">
        <f>COUNTIF(E8:CU8,"ФРА")</f>
        <v>0</v>
      </c>
      <c r="DL8" s="12">
        <f t="shared" ref="DL8:DL15" si="3">COUNTIF(E8:CU8,"ОКР")</f>
        <v>0</v>
      </c>
      <c r="DM8" s="12">
        <f t="shared" ref="DM8:DM15" si="4">COUNTIF(E8:CU8,"ИЗО")</f>
        <v>0</v>
      </c>
      <c r="DN8" s="12">
        <f t="shared" ref="DN8:DN15" si="5">COUNTIF(E8:CU8,"КУБ")</f>
        <v>0</v>
      </c>
      <c r="DO8" s="12">
        <f t="shared" ref="DO8:DO15" si="6">COUNTIF(E8:CU8,"МУЗ")</f>
        <v>0</v>
      </c>
      <c r="DP8" s="12">
        <f t="shared" ref="DP8:DP15" si="7">COUNTIF(E8:CU8,"ОБЗ")</f>
        <v>0</v>
      </c>
      <c r="DQ8" s="12">
        <f>COUNTIF(E8:CU8,"ТЕХ")</f>
        <v>0</v>
      </c>
      <c r="DR8" s="12">
        <f t="shared" ref="DR8:DR15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54</v>
      </c>
      <c r="E9" s="9"/>
      <c r="F9" s="9"/>
      <c r="G9" s="9"/>
      <c r="H9" s="9"/>
      <c r="I9" s="9"/>
      <c r="J9" s="9"/>
      <c r="K9" s="9"/>
      <c r="L9" s="9"/>
      <c r="M9" s="9" t="s">
        <v>5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9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 t="s">
        <v>11</v>
      </c>
      <c r="AW9" s="9" t="s">
        <v>9</v>
      </c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 t="s">
        <v>46</v>
      </c>
      <c r="BJ9" s="9"/>
      <c r="BK9" s="9"/>
      <c r="BL9" s="9"/>
      <c r="BM9" s="9"/>
      <c r="BN9" s="9"/>
      <c r="BO9" s="9"/>
      <c r="BP9" s="9"/>
      <c r="BQ9" s="9"/>
      <c r="BR9" s="9" t="s">
        <v>43</v>
      </c>
      <c r="BS9" s="9"/>
      <c r="BT9" s="9" t="s">
        <v>9</v>
      </c>
      <c r="BU9" s="9"/>
      <c r="BV9" s="9"/>
      <c r="BW9" s="9"/>
      <c r="BX9" s="9" t="s">
        <v>40</v>
      </c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 t="s">
        <v>9</v>
      </c>
      <c r="CL9" s="9"/>
      <c r="CM9" s="9"/>
      <c r="CN9" s="9"/>
      <c r="CO9" s="9"/>
      <c r="CP9" s="9"/>
      <c r="CQ9" s="9" t="s">
        <v>11</v>
      </c>
      <c r="CR9" s="9"/>
      <c r="CS9" s="9"/>
      <c r="CT9" s="9"/>
      <c r="CU9" s="9"/>
      <c r="CV9" s="12">
        <f t="shared" ref="CV9:CV15" si="9">COUNTIF(E9:CU9,"РУС")</f>
        <v>1</v>
      </c>
      <c r="CW9" s="15">
        <f t="shared" si="0"/>
        <v>4</v>
      </c>
      <c r="CX9" s="12">
        <f t="shared" ref="CX9:CX15" si="10">COUNTIF(E9:CU9,"АЛГ")</f>
        <v>0</v>
      </c>
      <c r="CY9" s="12">
        <f t="shared" ref="CY9:CY15" si="11">COUNTIF(E9:CU9,"ГЕМ")</f>
        <v>0</v>
      </c>
      <c r="CZ9" s="12">
        <f t="shared" si="1"/>
        <v>0</v>
      </c>
      <c r="DA9" s="12">
        <f t="shared" ref="DA9:DA15" si="12">COUNTIF(E9:CU9,"БИО")</f>
        <v>0</v>
      </c>
      <c r="DB9" s="12">
        <f t="shared" ref="DB9:DB15" si="13">COUNTIF(E9:CU9,"ГЕО")</f>
        <v>0</v>
      </c>
      <c r="DC9" s="12">
        <f t="shared" ref="DC9:DC15" si="14">COUNTIF(E9:CU9,"ИНФ")</f>
        <v>1</v>
      </c>
      <c r="DD9" s="12">
        <f t="shared" ref="DD9:DD15" si="15">COUNTIF(E9:CU9,"ИСТ")</f>
        <v>0</v>
      </c>
      <c r="DE9" s="12">
        <f t="shared" si="2"/>
        <v>0</v>
      </c>
      <c r="DF9" s="12">
        <f t="shared" ref="DF9:DF15" si="16">COUNTIF(E9:CU9,"ОБЩ")</f>
        <v>0</v>
      </c>
      <c r="DG9" s="12">
        <f t="shared" ref="DG9:DG15" si="17">COUNTIF(E9:CU9,"ФИЗ")</f>
        <v>1</v>
      </c>
      <c r="DH9" s="12">
        <f t="shared" ref="DH9:DH15" si="18">COUNTIF(E9:CU9,"ХИМ")</f>
        <v>1</v>
      </c>
      <c r="DI9" s="12">
        <f t="shared" ref="DI9:DI15" si="19">COUNTIF(E9:CU9,"АНГ")</f>
        <v>2</v>
      </c>
      <c r="DJ9" s="12">
        <f t="shared" ref="DJ9:DJ15" si="20">COUNTIF(E9:CU9,"НЕМ")</f>
        <v>0</v>
      </c>
      <c r="DK9" s="12">
        <f t="shared" ref="DK9:DK15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5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78</v>
      </c>
      <c r="E10" s="9"/>
      <c r="F10" s="9"/>
      <c r="G10" s="9"/>
      <c r="H10" s="9"/>
      <c r="I10" s="9"/>
      <c r="J10" s="9"/>
      <c r="K10" s="9"/>
      <c r="L10" s="9"/>
      <c r="M10" s="9" t="s">
        <v>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9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 t="s">
        <v>11</v>
      </c>
      <c r="AW10" s="9" t="s">
        <v>9</v>
      </c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 t="s">
        <v>46</v>
      </c>
      <c r="BJ10" s="9"/>
      <c r="BK10" s="9"/>
      <c r="BL10" s="9"/>
      <c r="BM10" s="9"/>
      <c r="BN10" s="9"/>
      <c r="BO10" s="9"/>
      <c r="BP10" s="9"/>
      <c r="BQ10" s="9"/>
      <c r="BR10" s="9"/>
      <c r="BS10" s="9" t="s">
        <v>43</v>
      </c>
      <c r="BT10" s="9" t="s">
        <v>9</v>
      </c>
      <c r="BU10" s="9"/>
      <c r="BV10" s="9"/>
      <c r="BW10" s="9"/>
      <c r="BX10" s="9" t="s">
        <v>40</v>
      </c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 t="s">
        <v>9</v>
      </c>
      <c r="CL10" s="9"/>
      <c r="CM10" s="9"/>
      <c r="CN10" s="9"/>
      <c r="CO10" s="9"/>
      <c r="CP10" s="9"/>
      <c r="CQ10" s="9" t="s">
        <v>11</v>
      </c>
      <c r="CR10" s="9"/>
      <c r="CS10" s="9"/>
      <c r="CT10" s="9"/>
      <c r="CU10" s="9"/>
      <c r="CV10" s="12">
        <f t="shared" si="9"/>
        <v>1</v>
      </c>
      <c r="CW10" s="15">
        <f t="shared" si="0"/>
        <v>4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1</v>
      </c>
      <c r="DD10" s="12">
        <f t="shared" si="15"/>
        <v>0</v>
      </c>
      <c r="DE10" s="12">
        <f t="shared" si="2"/>
        <v>0</v>
      </c>
      <c r="DF10" s="12">
        <f t="shared" si="16"/>
        <v>0</v>
      </c>
      <c r="DG10" s="12">
        <f t="shared" si="17"/>
        <v>1</v>
      </c>
      <c r="DH10" s="12">
        <f t="shared" si="18"/>
        <v>1</v>
      </c>
      <c r="DI10" s="12">
        <f t="shared" si="19"/>
        <v>2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87</v>
      </c>
      <c r="E11" s="9"/>
      <c r="F11" s="9"/>
      <c r="G11" s="9"/>
      <c r="H11" s="9"/>
      <c r="I11" s="9"/>
      <c r="J11" s="9"/>
      <c r="K11" s="9"/>
      <c r="L11" s="9"/>
      <c r="M11" s="9"/>
      <c r="N11" s="9" t="s">
        <v>5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9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 t="s">
        <v>11</v>
      </c>
      <c r="AW11" s="9" t="s">
        <v>9</v>
      </c>
      <c r="AX11" s="9"/>
      <c r="AY11" s="9"/>
      <c r="AZ11" s="9"/>
      <c r="BA11" s="9"/>
      <c r="BB11" s="9"/>
      <c r="BC11" s="9"/>
      <c r="BD11" s="9"/>
      <c r="BE11" s="9"/>
      <c r="BF11" s="9"/>
      <c r="BG11" s="9" t="s">
        <v>46</v>
      </c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 t="s">
        <v>43</v>
      </c>
      <c r="BS11" s="9"/>
      <c r="BT11" s="9" t="s">
        <v>9</v>
      </c>
      <c r="BU11" s="9"/>
      <c r="BV11" s="9"/>
      <c r="BW11" s="9"/>
      <c r="BX11" s="9"/>
      <c r="BY11" s="9" t="s">
        <v>40</v>
      </c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 t="s">
        <v>9</v>
      </c>
      <c r="CL11" s="9"/>
      <c r="CM11" s="9"/>
      <c r="CN11" s="9"/>
      <c r="CO11" s="9"/>
      <c r="CP11" s="9"/>
      <c r="CQ11" s="9" t="s">
        <v>11</v>
      </c>
      <c r="CR11" s="9"/>
      <c r="CS11" s="9"/>
      <c r="CT11" s="9"/>
      <c r="CU11" s="9"/>
      <c r="CV11" s="12">
        <f t="shared" si="9"/>
        <v>1</v>
      </c>
      <c r="CW11" s="15">
        <f t="shared" si="0"/>
        <v>4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1</v>
      </c>
      <c r="DD11" s="12">
        <f t="shared" si="15"/>
        <v>0</v>
      </c>
      <c r="DE11" s="12">
        <f t="shared" si="2"/>
        <v>0</v>
      </c>
      <c r="DF11" s="12">
        <f t="shared" si="16"/>
        <v>0</v>
      </c>
      <c r="DG11" s="12">
        <f t="shared" si="17"/>
        <v>1</v>
      </c>
      <c r="DH11" s="12">
        <f t="shared" si="18"/>
        <v>1</v>
      </c>
      <c r="DI11" s="12">
        <f t="shared" si="19"/>
        <v>2</v>
      </c>
      <c r="DJ11" s="12">
        <f t="shared" si="20"/>
        <v>0</v>
      </c>
      <c r="DK11" s="12">
        <f t="shared" si="21"/>
        <v>0</v>
      </c>
      <c r="DL11" s="12">
        <f t="shared" si="3"/>
        <v>0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136</v>
      </c>
      <c r="E12" s="9"/>
      <c r="F12" s="9"/>
      <c r="G12" s="9"/>
      <c r="H12" s="9"/>
      <c r="I12" s="9"/>
      <c r="J12" s="9"/>
      <c r="K12" s="9"/>
      <c r="L12" s="9"/>
      <c r="M12" s="9"/>
      <c r="N12" s="9" t="s">
        <v>5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9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 t="s">
        <v>11</v>
      </c>
      <c r="AW12" s="9" t="s">
        <v>9</v>
      </c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 t="s">
        <v>46</v>
      </c>
      <c r="BJ12" s="9"/>
      <c r="BK12" s="9"/>
      <c r="BL12" s="9"/>
      <c r="BM12" s="9"/>
      <c r="BN12" s="9"/>
      <c r="BO12" s="9"/>
      <c r="BP12" s="9"/>
      <c r="BQ12" s="9"/>
      <c r="BR12" s="9" t="s">
        <v>43</v>
      </c>
      <c r="BS12" s="9"/>
      <c r="BT12" s="9" t="s">
        <v>9</v>
      </c>
      <c r="BU12" s="9"/>
      <c r="BV12" s="9"/>
      <c r="BW12" s="9"/>
      <c r="BX12" s="9" t="s">
        <v>40</v>
      </c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 t="s">
        <v>9</v>
      </c>
      <c r="CL12" s="9"/>
      <c r="CM12" s="9"/>
      <c r="CN12" s="9"/>
      <c r="CO12" s="9"/>
      <c r="CP12" s="9"/>
      <c r="CQ12" s="9" t="s">
        <v>11</v>
      </c>
      <c r="CR12" s="9"/>
      <c r="CS12" s="9"/>
      <c r="CT12" s="9"/>
      <c r="CU12" s="9"/>
      <c r="CV12" s="12">
        <f t="shared" si="9"/>
        <v>1</v>
      </c>
      <c r="CW12" s="15">
        <f t="shared" si="0"/>
        <v>4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1</v>
      </c>
      <c r="DD12" s="12">
        <f t="shared" si="15"/>
        <v>0</v>
      </c>
      <c r="DE12" s="12">
        <f t="shared" si="2"/>
        <v>0</v>
      </c>
      <c r="DF12" s="12">
        <f t="shared" si="16"/>
        <v>0</v>
      </c>
      <c r="DG12" s="12">
        <f t="shared" si="17"/>
        <v>1</v>
      </c>
      <c r="DH12" s="12">
        <f t="shared" si="18"/>
        <v>1</v>
      </c>
      <c r="DI12" s="12">
        <f t="shared" si="19"/>
        <v>2</v>
      </c>
      <c r="DJ12" s="12">
        <f t="shared" si="20"/>
        <v>0</v>
      </c>
      <c r="DK12" s="12">
        <f t="shared" si="21"/>
        <v>0</v>
      </c>
      <c r="DL12" s="12">
        <f t="shared" si="3"/>
        <v>0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137</v>
      </c>
      <c r="E13" s="9"/>
      <c r="F13" s="9"/>
      <c r="G13" s="9"/>
      <c r="H13" s="9"/>
      <c r="I13" s="9"/>
      <c r="J13" s="9"/>
      <c r="K13" s="9"/>
      <c r="L13" s="9"/>
      <c r="M13" s="9" t="s">
        <v>5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9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 t="s">
        <v>11</v>
      </c>
      <c r="AW13" s="9" t="s">
        <v>9</v>
      </c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 t="s">
        <v>46</v>
      </c>
      <c r="BJ13" s="9"/>
      <c r="BK13" s="9"/>
      <c r="BL13" s="9"/>
      <c r="BM13" s="9"/>
      <c r="BN13" s="9"/>
      <c r="BO13" s="9"/>
      <c r="BP13" s="9"/>
      <c r="BQ13" s="9"/>
      <c r="BR13" s="9"/>
      <c r="BS13" s="9" t="s">
        <v>43</v>
      </c>
      <c r="BT13" s="9" t="s">
        <v>9</v>
      </c>
      <c r="BU13" s="9"/>
      <c r="BV13" s="9"/>
      <c r="BW13" s="9"/>
      <c r="BX13" s="9" t="s">
        <v>40</v>
      </c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 t="s">
        <v>9</v>
      </c>
      <c r="CL13" s="9"/>
      <c r="CM13" s="9"/>
      <c r="CN13" s="9"/>
      <c r="CO13" s="9"/>
      <c r="CP13" s="9"/>
      <c r="CQ13" s="9" t="s">
        <v>11</v>
      </c>
      <c r="CR13" s="9"/>
      <c r="CS13" s="9"/>
      <c r="CT13" s="9"/>
      <c r="CU13" s="9"/>
      <c r="CV13" s="12">
        <f t="shared" si="9"/>
        <v>1</v>
      </c>
      <c r="CW13" s="15">
        <f t="shared" si="0"/>
        <v>4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1</v>
      </c>
      <c r="DD13" s="12">
        <f t="shared" si="15"/>
        <v>0</v>
      </c>
      <c r="DE13" s="12">
        <f t="shared" si="2"/>
        <v>0</v>
      </c>
      <c r="DF13" s="12">
        <f t="shared" si="16"/>
        <v>0</v>
      </c>
      <c r="DG13" s="12">
        <f t="shared" si="17"/>
        <v>1</v>
      </c>
      <c r="DH13" s="12">
        <f t="shared" si="18"/>
        <v>1</v>
      </c>
      <c r="DI13" s="12">
        <f t="shared" si="19"/>
        <v>2</v>
      </c>
      <c r="DJ13" s="12">
        <f t="shared" si="20"/>
        <v>0</v>
      </c>
      <c r="DK13" s="12">
        <f t="shared" si="21"/>
        <v>0</v>
      </c>
      <c r="DL13" s="12">
        <f t="shared" si="3"/>
        <v>0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D14" s="39" t="s">
        <v>138</v>
      </c>
      <c r="E14" s="9"/>
      <c r="F14" s="9"/>
      <c r="G14" s="9"/>
      <c r="H14" s="9"/>
      <c r="I14" s="9"/>
      <c r="J14" s="9"/>
      <c r="K14" s="9"/>
      <c r="L14" s="9"/>
      <c r="M14" s="9" t="s">
        <v>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9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 t="s">
        <v>11</v>
      </c>
      <c r="AW14" s="9" t="s">
        <v>9</v>
      </c>
      <c r="AX14" s="9"/>
      <c r="AY14" s="9"/>
      <c r="AZ14" s="9"/>
      <c r="BA14" s="9"/>
      <c r="BB14" s="9"/>
      <c r="BC14" s="9"/>
      <c r="BD14" s="9"/>
      <c r="BE14" s="9"/>
      <c r="BF14" s="9"/>
      <c r="BG14" s="9" t="s">
        <v>46</v>
      </c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 t="s">
        <v>43</v>
      </c>
      <c r="BS14" s="9"/>
      <c r="BT14" s="9" t="s">
        <v>9</v>
      </c>
      <c r="BU14" s="9"/>
      <c r="BV14" s="9"/>
      <c r="BW14" s="9"/>
      <c r="BX14" s="9"/>
      <c r="BY14" s="9" t="s">
        <v>40</v>
      </c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 t="s">
        <v>9</v>
      </c>
      <c r="CL14" s="9"/>
      <c r="CM14" s="9"/>
      <c r="CN14" s="9"/>
      <c r="CO14" s="9"/>
      <c r="CP14" s="9"/>
      <c r="CQ14" s="9" t="s">
        <v>11</v>
      </c>
      <c r="CR14" s="9"/>
      <c r="CS14" s="9"/>
      <c r="CT14" s="9"/>
      <c r="CU14" s="9"/>
      <c r="CV14" s="12">
        <f t="shared" si="9"/>
        <v>1</v>
      </c>
      <c r="CW14" s="15">
        <f t="shared" si="0"/>
        <v>4</v>
      </c>
      <c r="CX14" s="12">
        <f t="shared" si="10"/>
        <v>0</v>
      </c>
      <c r="CY14" s="12">
        <f t="shared" si="11"/>
        <v>0</v>
      </c>
      <c r="CZ14" s="12">
        <f t="shared" si="1"/>
        <v>0</v>
      </c>
      <c r="DA14" s="12">
        <f t="shared" si="12"/>
        <v>0</v>
      </c>
      <c r="DB14" s="12">
        <f t="shared" si="13"/>
        <v>0</v>
      </c>
      <c r="DC14" s="12">
        <f t="shared" si="14"/>
        <v>1</v>
      </c>
      <c r="DD14" s="12">
        <f t="shared" si="15"/>
        <v>0</v>
      </c>
      <c r="DE14" s="12">
        <f t="shared" si="2"/>
        <v>0</v>
      </c>
      <c r="DF14" s="12">
        <f t="shared" si="16"/>
        <v>0</v>
      </c>
      <c r="DG14" s="12">
        <f t="shared" si="17"/>
        <v>1</v>
      </c>
      <c r="DH14" s="12">
        <f t="shared" si="18"/>
        <v>1</v>
      </c>
      <c r="DI14" s="12">
        <f t="shared" si="19"/>
        <v>2</v>
      </c>
      <c r="DJ14" s="12">
        <f t="shared" si="20"/>
        <v>0</v>
      </c>
      <c r="DK14" s="12">
        <f t="shared" si="21"/>
        <v>0</v>
      </c>
      <c r="DL14" s="12">
        <f t="shared" si="3"/>
        <v>0</v>
      </c>
      <c r="DM14" s="12">
        <f t="shared" si="4"/>
        <v>0</v>
      </c>
      <c r="DN14" s="12">
        <f t="shared" si="5"/>
        <v>0</v>
      </c>
      <c r="DO14" s="12">
        <f t="shared" si="6"/>
        <v>0</v>
      </c>
      <c r="DP14" s="12">
        <f t="shared" si="7"/>
        <v>0</v>
      </c>
      <c r="DQ14" s="12">
        <f t="shared" si="22"/>
        <v>0</v>
      </c>
      <c r="DR14" s="12">
        <f t="shared" si="8"/>
        <v>0</v>
      </c>
    </row>
    <row r="15" spans="1:122" ht="18" customHeight="1" x14ac:dyDescent="0.2">
      <c r="A15" s="28" t="s">
        <v>25</v>
      </c>
      <c r="B15" s="7" t="s">
        <v>26</v>
      </c>
      <c r="D15" s="39" t="s">
        <v>139</v>
      </c>
      <c r="E15" s="9"/>
      <c r="F15" s="9"/>
      <c r="G15" s="9"/>
      <c r="H15" s="9"/>
      <c r="I15" s="9"/>
      <c r="J15" s="9"/>
      <c r="K15" s="9"/>
      <c r="L15" s="9"/>
      <c r="M15" s="9" t="s">
        <v>5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9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 t="s">
        <v>11</v>
      </c>
      <c r="AW15" s="9" t="s">
        <v>9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 t="s">
        <v>46</v>
      </c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 t="s">
        <v>43</v>
      </c>
      <c r="BT15" s="9" t="s">
        <v>9</v>
      </c>
      <c r="BU15" s="9"/>
      <c r="BV15" s="9"/>
      <c r="BW15" s="9"/>
      <c r="BX15" s="9"/>
      <c r="BY15" s="9" t="s">
        <v>40</v>
      </c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 t="s">
        <v>9</v>
      </c>
      <c r="CL15" s="9"/>
      <c r="CM15" s="9"/>
      <c r="CN15" s="9"/>
      <c r="CO15" s="9"/>
      <c r="CP15" s="9"/>
      <c r="CQ15" s="9" t="s">
        <v>11</v>
      </c>
      <c r="CR15" s="9"/>
      <c r="CS15" s="9"/>
      <c r="CT15" s="9"/>
      <c r="CU15" s="9"/>
      <c r="CV15" s="12">
        <f t="shared" si="9"/>
        <v>1</v>
      </c>
      <c r="CW15" s="15">
        <f t="shared" si="0"/>
        <v>4</v>
      </c>
      <c r="CX15" s="12">
        <f t="shared" si="10"/>
        <v>0</v>
      </c>
      <c r="CY15" s="12">
        <f t="shared" si="11"/>
        <v>0</v>
      </c>
      <c r="CZ15" s="12">
        <f t="shared" si="1"/>
        <v>0</v>
      </c>
      <c r="DA15" s="12">
        <f t="shared" si="12"/>
        <v>0</v>
      </c>
      <c r="DB15" s="12">
        <f t="shared" si="13"/>
        <v>0</v>
      </c>
      <c r="DC15" s="12">
        <f t="shared" si="14"/>
        <v>1</v>
      </c>
      <c r="DD15" s="12">
        <f t="shared" si="15"/>
        <v>0</v>
      </c>
      <c r="DE15" s="12">
        <f t="shared" si="2"/>
        <v>0</v>
      </c>
      <c r="DF15" s="12">
        <f t="shared" si="16"/>
        <v>0</v>
      </c>
      <c r="DG15" s="12">
        <f t="shared" si="17"/>
        <v>1</v>
      </c>
      <c r="DH15" s="12">
        <f t="shared" si="18"/>
        <v>1</v>
      </c>
      <c r="DI15" s="12">
        <f t="shared" si="19"/>
        <v>2</v>
      </c>
      <c r="DJ15" s="12">
        <f t="shared" si="20"/>
        <v>0</v>
      </c>
      <c r="DK15" s="12">
        <f t="shared" si="21"/>
        <v>0</v>
      </c>
      <c r="DL15" s="12">
        <f t="shared" si="3"/>
        <v>0</v>
      </c>
      <c r="DM15" s="12">
        <f t="shared" si="4"/>
        <v>0</v>
      </c>
      <c r="DN15" s="12">
        <f t="shared" si="5"/>
        <v>0</v>
      </c>
      <c r="DO15" s="12">
        <f t="shared" si="6"/>
        <v>0</v>
      </c>
      <c r="DP15" s="12">
        <f t="shared" si="7"/>
        <v>0</v>
      </c>
      <c r="DQ15" s="12">
        <f t="shared" si="22"/>
        <v>0</v>
      </c>
      <c r="DR15" s="12">
        <f t="shared" si="8"/>
        <v>0</v>
      </c>
    </row>
    <row r="16" spans="1:122" ht="18" customHeight="1" x14ac:dyDescent="0.2">
      <c r="A16" s="28" t="s">
        <v>68</v>
      </c>
      <c r="B16" s="7" t="s">
        <v>69</v>
      </c>
      <c r="E16" s="49" t="s">
        <v>0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50" t="s">
        <v>1</v>
      </c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1" t="s">
        <v>2</v>
      </c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2" t="s">
        <v>3</v>
      </c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43"/>
      <c r="DM16" s="43"/>
      <c r="DN16" s="43"/>
      <c r="DO16" s="43"/>
      <c r="DP16" s="43"/>
      <c r="DQ16" s="43"/>
      <c r="DR16" s="37"/>
    </row>
    <row r="17" spans="1:121" ht="18" customHeight="1" x14ac:dyDescent="0.25">
      <c r="A17" s="28" t="s">
        <v>6</v>
      </c>
      <c r="B17" s="7" t="s">
        <v>7</v>
      </c>
      <c r="C17" s="1"/>
      <c r="DQ17" s="11"/>
    </row>
    <row r="18" spans="1:121" ht="18" customHeight="1" x14ac:dyDescent="0.25">
      <c r="A18" s="28" t="s">
        <v>16</v>
      </c>
      <c r="B18" s="7" t="s">
        <v>9</v>
      </c>
    </row>
    <row r="19" spans="1:121" ht="18" customHeight="1" x14ac:dyDescent="0.25">
      <c r="A19" s="28" t="s">
        <v>61</v>
      </c>
      <c r="B19" s="7" t="s">
        <v>23</v>
      </c>
    </row>
    <row r="20" spans="1:121" ht="18" customHeight="1" x14ac:dyDescent="0.25">
      <c r="A20" s="28" t="s">
        <v>62</v>
      </c>
      <c r="B20" s="7" t="s">
        <v>63</v>
      </c>
    </row>
    <row r="21" spans="1:121" ht="18" customHeight="1" x14ac:dyDescent="0.25">
      <c r="A21" s="28" t="s">
        <v>81</v>
      </c>
      <c r="B21" s="7" t="s">
        <v>84</v>
      </c>
    </row>
    <row r="22" spans="1:121" ht="18" customHeight="1" x14ac:dyDescent="0.25">
      <c r="A22" s="28" t="s">
        <v>28</v>
      </c>
      <c r="B22" s="7" t="s">
        <v>29</v>
      </c>
    </row>
    <row r="23" spans="1:121" ht="18" customHeight="1" x14ac:dyDescent="0.25">
      <c r="A23" s="28" t="s">
        <v>13</v>
      </c>
      <c r="B23" s="7" t="s">
        <v>14</v>
      </c>
    </row>
    <row r="24" spans="1:121" ht="18" customHeight="1" x14ac:dyDescent="0.25">
      <c r="A24" s="28" t="s">
        <v>4</v>
      </c>
      <c r="B24" s="7" t="s">
        <v>5</v>
      </c>
    </row>
    <row r="25" spans="1:121" ht="18" customHeight="1" x14ac:dyDescent="0.25">
      <c r="A25" s="28" t="s">
        <v>66</v>
      </c>
      <c r="B25" s="7" t="s">
        <v>67</v>
      </c>
    </row>
    <row r="26" spans="1:121" ht="18" customHeight="1" x14ac:dyDescent="0.25">
      <c r="A26" s="3" t="s">
        <v>42</v>
      </c>
      <c r="B26" s="7" t="s">
        <v>43</v>
      </c>
    </row>
    <row r="27" spans="1:121" ht="18" customHeight="1" x14ac:dyDescent="0.25">
      <c r="A27" s="3" t="s">
        <v>92</v>
      </c>
      <c r="B27" s="7" t="s">
        <v>21</v>
      </c>
    </row>
    <row r="28" spans="1:121" ht="18" customHeight="1" x14ac:dyDescent="0.25">
      <c r="A28" s="22" t="s">
        <v>65</v>
      </c>
      <c r="B28" s="19" t="s">
        <v>64</v>
      </c>
    </row>
    <row r="29" spans="1:121" ht="18" customHeight="1" x14ac:dyDescent="0.25">
      <c r="A29" s="17" t="s">
        <v>45</v>
      </c>
      <c r="B29" s="25" t="s">
        <v>46</v>
      </c>
    </row>
    <row r="30" spans="1:121" ht="18" customHeight="1" x14ac:dyDescent="0.25">
      <c r="A30" s="23"/>
      <c r="B30" s="24"/>
    </row>
    <row r="31" spans="1:121" ht="18" customHeight="1" x14ac:dyDescent="0.25">
      <c r="A31" s="23"/>
      <c r="B31" s="24"/>
    </row>
    <row r="32" spans="1:121" ht="41.2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6:AC16"/>
    <mergeCell ref="AD16:AZ16"/>
    <mergeCell ref="BA16:BW16"/>
    <mergeCell ref="BX16:CU1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S603"/>
  <sheetViews>
    <sheetView zoomScale="70" zoomScaleNormal="70" workbookViewId="0">
      <pane xSplit="4" ySplit="7" topLeftCell="E23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55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46</v>
      </c>
      <c r="S8" s="9" t="s">
        <v>5</v>
      </c>
      <c r="T8" s="9"/>
      <c r="U8" s="9"/>
      <c r="V8" s="9"/>
      <c r="W8" s="9"/>
      <c r="X8" s="9"/>
      <c r="Y8" s="9" t="s">
        <v>9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 t="s">
        <v>43</v>
      </c>
      <c r="AL8" s="9"/>
      <c r="AM8" s="9"/>
      <c r="AN8" s="9"/>
      <c r="AO8" s="9"/>
      <c r="AP8" s="9"/>
      <c r="AQ8" s="9" t="s">
        <v>9</v>
      </c>
      <c r="AR8" s="9"/>
      <c r="AS8" s="9"/>
      <c r="AT8" s="9"/>
      <c r="AU8" s="9"/>
      <c r="AV8" s="9" t="s">
        <v>46</v>
      </c>
      <c r="AW8" s="9"/>
      <c r="AX8" s="9" t="s">
        <v>11</v>
      </c>
      <c r="AY8" s="9"/>
      <c r="AZ8" s="9"/>
      <c r="BA8" s="9"/>
      <c r="BB8" s="9" t="s">
        <v>5</v>
      </c>
      <c r="BC8" s="9" t="s">
        <v>40</v>
      </c>
      <c r="BD8" s="9"/>
      <c r="BE8" s="9"/>
      <c r="BF8" s="9"/>
      <c r="BG8" s="9"/>
      <c r="BH8" s="9" t="s">
        <v>9</v>
      </c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 t="s">
        <v>40</v>
      </c>
      <c r="BZ8" s="9"/>
      <c r="CA8" s="9"/>
      <c r="CB8" s="9"/>
      <c r="CC8" s="9"/>
      <c r="CD8" s="9"/>
      <c r="CE8" s="9" t="s">
        <v>29</v>
      </c>
      <c r="CF8" s="9" t="s">
        <v>43</v>
      </c>
      <c r="CG8" s="9"/>
      <c r="CH8" s="9"/>
      <c r="CI8" s="9"/>
      <c r="CJ8" s="9"/>
      <c r="CK8" s="9"/>
      <c r="CL8" s="9"/>
      <c r="CM8" s="9" t="s">
        <v>11</v>
      </c>
      <c r="CN8" s="9" t="s">
        <v>9</v>
      </c>
      <c r="CO8" s="9"/>
      <c r="CP8" s="9"/>
      <c r="CQ8" s="9"/>
      <c r="CR8" s="9"/>
      <c r="CS8" s="9"/>
      <c r="CT8" s="9"/>
      <c r="CU8" s="9"/>
      <c r="CV8" s="12">
        <f>COUNTIF(E8:CU8,"РУС")</f>
        <v>2</v>
      </c>
      <c r="CW8" s="15">
        <f t="shared" ref="CW8:CW13" si="0">COUNTIF(E8:CU8,"МАТ")</f>
        <v>4</v>
      </c>
      <c r="CX8" s="12">
        <f>COUNTIF(E8:CU8,"АЛГ")</f>
        <v>0</v>
      </c>
      <c r="CY8" s="12">
        <f>COUNTIF(E8:CU8,"ГЕМ")</f>
        <v>0</v>
      </c>
      <c r="CZ8" s="12">
        <f t="shared" ref="CZ8:CZ13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2</v>
      </c>
      <c r="DD8" s="12">
        <f>COUNTIF(E8:CU8,"ИСТ")</f>
        <v>0</v>
      </c>
      <c r="DE8" s="12">
        <f t="shared" ref="DE8:DE13" si="2">COUNTIF(E8:CU8,"ЛИТ")</f>
        <v>0</v>
      </c>
      <c r="DF8" s="12">
        <f>COUNTIF(E8:CU8,"ОБЩ")</f>
        <v>1</v>
      </c>
      <c r="DG8" s="12">
        <f>COUNTIF(E8:CU8,"ФИЗ")</f>
        <v>2</v>
      </c>
      <c r="DH8" s="12">
        <f>COUNTIF(E8:CU8,"ХИМ")</f>
        <v>2</v>
      </c>
      <c r="DI8" s="12">
        <f>COUNTIF(E8:CU8,"АНГ")</f>
        <v>2</v>
      </c>
      <c r="DJ8" s="12">
        <f>COUNTIF(E8:CU8,"НЕМ")</f>
        <v>0</v>
      </c>
      <c r="DK8" s="12">
        <f>COUNTIF(E8:CU8,"ФРА")</f>
        <v>0</v>
      </c>
      <c r="DL8" s="12">
        <f t="shared" ref="DL8:DL13" si="3">COUNTIF(E8:CU8,"ОКР")</f>
        <v>0</v>
      </c>
      <c r="DM8" s="12">
        <f t="shared" ref="DM8:DM13" si="4">COUNTIF(E8:CU8,"ИЗО")</f>
        <v>0</v>
      </c>
      <c r="DN8" s="12">
        <f t="shared" ref="DN8:DN13" si="5">COUNTIF(E8:CU8,"КУБ")</f>
        <v>0</v>
      </c>
      <c r="DO8" s="12">
        <f t="shared" ref="DO8:DO13" si="6">COUNTIF(E8:CU8,"МУЗ")</f>
        <v>0</v>
      </c>
      <c r="DP8" s="12">
        <f t="shared" ref="DP8:DP13" si="7">COUNTIF(E8:CU8,"ОБЗ")</f>
        <v>0</v>
      </c>
      <c r="DQ8" s="12">
        <f>COUNTIF(E8:CU8,"ТЕХ")</f>
        <v>0</v>
      </c>
      <c r="DR8" s="12">
        <f t="shared" ref="DR8:DR13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56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 t="s">
        <v>5</v>
      </c>
      <c r="T9" s="9" t="s">
        <v>46</v>
      </c>
      <c r="U9" s="9"/>
      <c r="V9" s="9"/>
      <c r="W9" s="9"/>
      <c r="X9" s="9" t="s">
        <v>9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43</v>
      </c>
      <c r="AJ9" s="9"/>
      <c r="AK9" s="9"/>
      <c r="AL9" s="9"/>
      <c r="AM9" s="9"/>
      <c r="AN9" s="9"/>
      <c r="AO9" s="9"/>
      <c r="AP9" s="9"/>
      <c r="AQ9" s="9"/>
      <c r="AR9" s="9" t="s">
        <v>9</v>
      </c>
      <c r="AS9" s="9"/>
      <c r="AT9" s="9"/>
      <c r="AU9" s="9"/>
      <c r="AV9" s="9" t="s">
        <v>11</v>
      </c>
      <c r="AW9" s="9"/>
      <c r="AX9" s="9" t="s">
        <v>46</v>
      </c>
      <c r="AY9" s="9"/>
      <c r="AZ9" s="9"/>
      <c r="BA9" s="9"/>
      <c r="BB9" s="9" t="s">
        <v>5</v>
      </c>
      <c r="BC9" s="9" t="s">
        <v>40</v>
      </c>
      <c r="BD9" s="9"/>
      <c r="BE9" s="9"/>
      <c r="BF9" s="9"/>
      <c r="BG9" s="9" t="s">
        <v>9</v>
      </c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 t="s">
        <v>40</v>
      </c>
      <c r="BZ9" s="9"/>
      <c r="CA9" s="9"/>
      <c r="CB9" s="9"/>
      <c r="CC9" s="9"/>
      <c r="CD9" s="9" t="s">
        <v>43</v>
      </c>
      <c r="CE9" s="9" t="s">
        <v>29</v>
      </c>
      <c r="CF9" s="9"/>
      <c r="CG9" s="9"/>
      <c r="CH9" s="9"/>
      <c r="CI9" s="9"/>
      <c r="CJ9" s="9"/>
      <c r="CK9" s="9" t="s">
        <v>11</v>
      </c>
      <c r="CL9" s="9"/>
      <c r="CM9" s="9" t="s">
        <v>9</v>
      </c>
      <c r="CN9" s="9"/>
      <c r="CO9" s="9"/>
      <c r="CP9" s="9"/>
      <c r="CQ9" s="9"/>
      <c r="CR9" s="9"/>
      <c r="CS9" s="9"/>
      <c r="CT9" s="9"/>
      <c r="CU9" s="9"/>
      <c r="CV9" s="12">
        <f t="shared" ref="CV9:CV13" si="9">COUNTIF(E9:CU9,"РУС")</f>
        <v>2</v>
      </c>
      <c r="CW9" s="15">
        <f t="shared" si="0"/>
        <v>4</v>
      </c>
      <c r="CX9" s="12">
        <f t="shared" ref="CX9:CX13" si="10">COUNTIF(E9:CU9,"АЛГ")</f>
        <v>0</v>
      </c>
      <c r="CY9" s="12">
        <f t="shared" ref="CY9:CY13" si="11">COUNTIF(E9:CU9,"ГЕМ")</f>
        <v>0</v>
      </c>
      <c r="CZ9" s="12">
        <f t="shared" si="1"/>
        <v>0</v>
      </c>
      <c r="DA9" s="12">
        <f t="shared" ref="DA9:DA13" si="12">COUNTIF(E9:CU9,"БИО")</f>
        <v>0</v>
      </c>
      <c r="DB9" s="12">
        <f t="shared" ref="DB9:DB13" si="13">COUNTIF(E9:CU9,"ГЕО")</f>
        <v>0</v>
      </c>
      <c r="DC9" s="12">
        <f t="shared" ref="DC9:DC13" si="14">COUNTIF(E9:CU9,"ИНФ")</f>
        <v>2</v>
      </c>
      <c r="DD9" s="12">
        <f t="shared" ref="DD9:DD13" si="15">COUNTIF(E9:CU9,"ИСТ")</f>
        <v>0</v>
      </c>
      <c r="DE9" s="12">
        <f t="shared" si="2"/>
        <v>0</v>
      </c>
      <c r="DF9" s="12">
        <f t="shared" ref="DF9:DF13" si="16">COUNTIF(E9:CU9,"ОБЩ")</f>
        <v>1</v>
      </c>
      <c r="DG9" s="12">
        <f t="shared" ref="DG9:DG13" si="17">COUNTIF(E9:CU9,"ФИЗ")</f>
        <v>2</v>
      </c>
      <c r="DH9" s="12">
        <f t="shared" ref="DH9:DH13" si="18">COUNTIF(E9:CU9,"ХИМ")</f>
        <v>2</v>
      </c>
      <c r="DI9" s="12">
        <f t="shared" ref="DI9:DI13" si="19">COUNTIF(E9:CU9,"АНГ")</f>
        <v>2</v>
      </c>
      <c r="DJ9" s="12">
        <f t="shared" ref="DJ9:DJ13" si="20">COUNTIF(E9:CU9,"НЕМ")</f>
        <v>0</v>
      </c>
      <c r="DK9" s="12">
        <f t="shared" ref="DK9:DK13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3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57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46</v>
      </c>
      <c r="S10" s="9" t="s">
        <v>5</v>
      </c>
      <c r="T10" s="9"/>
      <c r="U10" s="9"/>
      <c r="V10" s="9"/>
      <c r="W10" s="9"/>
      <c r="X10" s="9"/>
      <c r="Y10" s="9" t="s">
        <v>9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 t="s">
        <v>43</v>
      </c>
      <c r="AL10" s="9"/>
      <c r="AM10" s="9"/>
      <c r="AN10" s="9"/>
      <c r="AO10" s="9"/>
      <c r="AP10" s="9"/>
      <c r="AQ10" s="9" t="s">
        <v>9</v>
      </c>
      <c r="AR10" s="9"/>
      <c r="AS10" s="9"/>
      <c r="AT10" s="9"/>
      <c r="AU10" s="9"/>
      <c r="AV10" s="9" t="s">
        <v>46</v>
      </c>
      <c r="AW10" s="9" t="s">
        <v>11</v>
      </c>
      <c r="AX10" s="9"/>
      <c r="AY10" s="9"/>
      <c r="AZ10" s="9"/>
      <c r="BA10" s="9"/>
      <c r="BB10" s="9" t="s">
        <v>5</v>
      </c>
      <c r="BC10" s="9" t="s">
        <v>40</v>
      </c>
      <c r="BD10" s="9"/>
      <c r="BE10" s="9"/>
      <c r="BF10" s="9"/>
      <c r="BG10" s="9"/>
      <c r="BH10" s="9" t="s">
        <v>9</v>
      </c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 t="s">
        <v>40</v>
      </c>
      <c r="BZ10" s="9"/>
      <c r="CA10" s="9"/>
      <c r="CB10" s="9"/>
      <c r="CC10" s="9"/>
      <c r="CD10" s="9"/>
      <c r="CE10" s="9" t="s">
        <v>29</v>
      </c>
      <c r="CF10" s="9" t="s">
        <v>43</v>
      </c>
      <c r="CG10" s="9"/>
      <c r="CH10" s="9"/>
      <c r="CI10" s="9"/>
      <c r="CJ10" s="9"/>
      <c r="CK10" s="9"/>
      <c r="CL10" s="9" t="s">
        <v>11</v>
      </c>
      <c r="CM10" s="9"/>
      <c r="CN10" s="9" t="s">
        <v>9</v>
      </c>
      <c r="CO10" s="9"/>
      <c r="CP10" s="9"/>
      <c r="CQ10" s="9"/>
      <c r="CR10" s="9"/>
      <c r="CS10" s="9"/>
      <c r="CT10" s="9"/>
      <c r="CU10" s="9"/>
      <c r="CV10" s="12">
        <f t="shared" si="9"/>
        <v>2</v>
      </c>
      <c r="CW10" s="15">
        <f t="shared" si="0"/>
        <v>4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2</v>
      </c>
      <c r="DD10" s="12">
        <f t="shared" si="15"/>
        <v>0</v>
      </c>
      <c r="DE10" s="12">
        <f t="shared" si="2"/>
        <v>0</v>
      </c>
      <c r="DF10" s="12">
        <f t="shared" si="16"/>
        <v>1</v>
      </c>
      <c r="DG10" s="12">
        <f t="shared" si="17"/>
        <v>2</v>
      </c>
      <c r="DH10" s="12">
        <f t="shared" si="18"/>
        <v>2</v>
      </c>
      <c r="DI10" s="12">
        <f t="shared" si="19"/>
        <v>2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D11" s="39" t="s">
        <v>88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 t="s">
        <v>5</v>
      </c>
      <c r="T11" s="9" t="s">
        <v>46</v>
      </c>
      <c r="U11" s="9"/>
      <c r="V11" s="9"/>
      <c r="W11" s="9"/>
      <c r="X11" s="9" t="s">
        <v>9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 t="s">
        <v>43</v>
      </c>
      <c r="AJ11" s="9"/>
      <c r="AK11" s="9"/>
      <c r="AL11" s="9"/>
      <c r="AM11" s="9"/>
      <c r="AN11" s="9"/>
      <c r="AO11" s="9"/>
      <c r="AP11" s="9"/>
      <c r="AQ11" s="9"/>
      <c r="AR11" s="9" t="s">
        <v>9</v>
      </c>
      <c r="AS11" s="9"/>
      <c r="AT11" s="9"/>
      <c r="AU11" s="9"/>
      <c r="AV11" s="9" t="s">
        <v>11</v>
      </c>
      <c r="AW11" s="9"/>
      <c r="AX11" s="9" t="s">
        <v>46</v>
      </c>
      <c r="AY11" s="9"/>
      <c r="AZ11" s="9"/>
      <c r="BA11" s="9"/>
      <c r="BB11" s="9" t="s">
        <v>5</v>
      </c>
      <c r="BC11" s="9" t="s">
        <v>40</v>
      </c>
      <c r="BD11" s="9"/>
      <c r="BE11" s="9"/>
      <c r="BF11" s="9"/>
      <c r="BG11" s="9" t="s">
        <v>9</v>
      </c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 t="s">
        <v>40</v>
      </c>
      <c r="CA11" s="9"/>
      <c r="CB11" s="9"/>
      <c r="CC11" s="9"/>
      <c r="CD11" s="9" t="s">
        <v>43</v>
      </c>
      <c r="CE11" s="9" t="s">
        <v>29</v>
      </c>
      <c r="CF11" s="9"/>
      <c r="CG11" s="9"/>
      <c r="CH11" s="9"/>
      <c r="CI11" s="9"/>
      <c r="CJ11" s="9"/>
      <c r="CK11" s="9" t="s">
        <v>11</v>
      </c>
      <c r="CL11" s="9"/>
      <c r="CM11" s="9" t="s">
        <v>9</v>
      </c>
      <c r="CN11" s="9"/>
      <c r="CO11" s="9"/>
      <c r="CP11" s="9"/>
      <c r="CQ11" s="9"/>
      <c r="CR11" s="9"/>
      <c r="CS11" s="9"/>
      <c r="CT11" s="9"/>
      <c r="CU11" s="9"/>
      <c r="CV11" s="12">
        <f t="shared" si="9"/>
        <v>2</v>
      </c>
      <c r="CW11" s="15">
        <f t="shared" si="0"/>
        <v>4</v>
      </c>
      <c r="CX11" s="12">
        <f t="shared" si="10"/>
        <v>0</v>
      </c>
      <c r="CY11" s="12">
        <f t="shared" si="11"/>
        <v>0</v>
      </c>
      <c r="CZ11" s="12">
        <f t="shared" si="1"/>
        <v>0</v>
      </c>
      <c r="DA11" s="12">
        <f t="shared" si="12"/>
        <v>0</v>
      </c>
      <c r="DB11" s="12">
        <f t="shared" si="13"/>
        <v>0</v>
      </c>
      <c r="DC11" s="12">
        <f t="shared" si="14"/>
        <v>2</v>
      </c>
      <c r="DD11" s="12">
        <f t="shared" si="15"/>
        <v>0</v>
      </c>
      <c r="DE11" s="12">
        <f t="shared" si="2"/>
        <v>0</v>
      </c>
      <c r="DF11" s="12">
        <f t="shared" si="16"/>
        <v>1</v>
      </c>
      <c r="DG11" s="12">
        <f t="shared" si="17"/>
        <v>2</v>
      </c>
      <c r="DH11" s="12">
        <f t="shared" si="18"/>
        <v>2</v>
      </c>
      <c r="DI11" s="12">
        <f t="shared" si="19"/>
        <v>2</v>
      </c>
      <c r="DJ11" s="12">
        <f t="shared" si="20"/>
        <v>0</v>
      </c>
      <c r="DK11" s="12">
        <f t="shared" si="21"/>
        <v>0</v>
      </c>
      <c r="DL11" s="12">
        <f t="shared" si="3"/>
        <v>0</v>
      </c>
      <c r="DM11" s="12">
        <f t="shared" si="4"/>
        <v>0</v>
      </c>
      <c r="DN11" s="12">
        <f t="shared" si="5"/>
        <v>0</v>
      </c>
      <c r="DO11" s="12">
        <f t="shared" si="6"/>
        <v>0</v>
      </c>
      <c r="DP11" s="12">
        <f t="shared" si="7"/>
        <v>0</v>
      </c>
      <c r="DQ11" s="12">
        <f t="shared" si="22"/>
        <v>0</v>
      </c>
      <c r="DR11" s="12">
        <f t="shared" si="8"/>
        <v>0</v>
      </c>
    </row>
    <row r="12" spans="1:122" ht="18" customHeight="1" x14ac:dyDescent="0.2">
      <c r="A12" s="28" t="s">
        <v>60</v>
      </c>
      <c r="B12" s="7" t="s">
        <v>37</v>
      </c>
      <c r="D12" s="39" t="s">
        <v>140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46</v>
      </c>
      <c r="S12" s="9"/>
      <c r="T12" s="9" t="s">
        <v>5</v>
      </c>
      <c r="U12" s="9"/>
      <c r="V12" s="9"/>
      <c r="W12" s="9"/>
      <c r="X12" s="9"/>
      <c r="Y12" s="9" t="s">
        <v>9</v>
      </c>
      <c r="Z12" s="9"/>
      <c r="AA12" s="9"/>
      <c r="AB12" s="9"/>
      <c r="AC12" s="9"/>
      <c r="AD12" s="9"/>
      <c r="AE12" s="9"/>
      <c r="AF12" s="9"/>
      <c r="AG12" s="9"/>
      <c r="AH12" s="9"/>
      <c r="AI12" s="9" t="s">
        <v>43</v>
      </c>
      <c r="AJ12" s="9"/>
      <c r="AK12" s="9"/>
      <c r="AL12" s="9"/>
      <c r="AM12" s="9"/>
      <c r="AN12" s="9"/>
      <c r="AO12" s="9"/>
      <c r="AP12" s="9"/>
      <c r="AQ12" s="9" t="s">
        <v>9</v>
      </c>
      <c r="AR12" s="9"/>
      <c r="AS12" s="9"/>
      <c r="AT12" s="9"/>
      <c r="AU12" s="9"/>
      <c r="AV12" s="9" t="s">
        <v>46</v>
      </c>
      <c r="AW12" s="9" t="s">
        <v>11</v>
      </c>
      <c r="AX12" s="9"/>
      <c r="AY12" s="9"/>
      <c r="AZ12" s="9"/>
      <c r="BA12" s="9" t="s">
        <v>5</v>
      </c>
      <c r="BB12" s="9" t="s">
        <v>40</v>
      </c>
      <c r="BC12" s="9"/>
      <c r="BD12" s="9"/>
      <c r="BE12" s="9"/>
      <c r="BF12" s="9"/>
      <c r="BG12" s="9"/>
      <c r="BH12" s="9" t="s">
        <v>9</v>
      </c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 t="s">
        <v>40</v>
      </c>
      <c r="BZ12" s="9"/>
      <c r="CA12" s="9"/>
      <c r="CB12" s="9"/>
      <c r="CC12" s="9"/>
      <c r="CD12" s="9" t="s">
        <v>43</v>
      </c>
      <c r="CE12" s="9" t="s">
        <v>29</v>
      </c>
      <c r="CF12" s="9"/>
      <c r="CG12" s="9"/>
      <c r="CH12" s="9"/>
      <c r="CI12" s="9"/>
      <c r="CJ12" s="9"/>
      <c r="CK12" s="9"/>
      <c r="CL12" s="9" t="s">
        <v>11</v>
      </c>
      <c r="CM12" s="9"/>
      <c r="CN12" s="9" t="s">
        <v>9</v>
      </c>
      <c r="CO12" s="9"/>
      <c r="CP12" s="9"/>
      <c r="CQ12" s="9"/>
      <c r="CR12" s="9"/>
      <c r="CS12" s="9"/>
      <c r="CT12" s="9"/>
      <c r="CU12" s="9"/>
      <c r="CV12" s="12">
        <f t="shared" si="9"/>
        <v>2</v>
      </c>
      <c r="CW12" s="15">
        <f t="shared" si="0"/>
        <v>4</v>
      </c>
      <c r="CX12" s="12">
        <f t="shared" si="10"/>
        <v>0</v>
      </c>
      <c r="CY12" s="12">
        <f t="shared" si="11"/>
        <v>0</v>
      </c>
      <c r="CZ12" s="12">
        <f t="shared" si="1"/>
        <v>0</v>
      </c>
      <c r="DA12" s="12">
        <f t="shared" si="12"/>
        <v>0</v>
      </c>
      <c r="DB12" s="12">
        <f t="shared" si="13"/>
        <v>0</v>
      </c>
      <c r="DC12" s="12">
        <f t="shared" si="14"/>
        <v>2</v>
      </c>
      <c r="DD12" s="12">
        <f t="shared" si="15"/>
        <v>0</v>
      </c>
      <c r="DE12" s="12">
        <f t="shared" si="2"/>
        <v>0</v>
      </c>
      <c r="DF12" s="12">
        <f t="shared" si="16"/>
        <v>1</v>
      </c>
      <c r="DG12" s="12">
        <f t="shared" si="17"/>
        <v>2</v>
      </c>
      <c r="DH12" s="12">
        <f t="shared" si="18"/>
        <v>2</v>
      </c>
      <c r="DI12" s="12">
        <f t="shared" si="19"/>
        <v>2</v>
      </c>
      <c r="DJ12" s="12">
        <f t="shared" si="20"/>
        <v>0</v>
      </c>
      <c r="DK12" s="12">
        <f t="shared" si="21"/>
        <v>0</v>
      </c>
      <c r="DL12" s="12">
        <f t="shared" si="3"/>
        <v>0</v>
      </c>
      <c r="DM12" s="12">
        <f t="shared" si="4"/>
        <v>0</v>
      </c>
      <c r="DN12" s="12">
        <f t="shared" si="5"/>
        <v>0</v>
      </c>
      <c r="DO12" s="12">
        <f t="shared" si="6"/>
        <v>0</v>
      </c>
      <c r="DP12" s="12">
        <f t="shared" si="7"/>
        <v>0</v>
      </c>
      <c r="DQ12" s="12">
        <f t="shared" si="22"/>
        <v>0</v>
      </c>
      <c r="DR12" s="12">
        <f t="shared" si="8"/>
        <v>0</v>
      </c>
    </row>
    <row r="13" spans="1:122" ht="18" customHeight="1" x14ac:dyDescent="0.25">
      <c r="A13" s="28" t="s">
        <v>18</v>
      </c>
      <c r="B13" s="7" t="s">
        <v>18</v>
      </c>
      <c r="C13" s="1" t="s">
        <v>19</v>
      </c>
      <c r="D13" s="39" t="s">
        <v>141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46</v>
      </c>
      <c r="S13" s="9"/>
      <c r="T13" s="9" t="s">
        <v>5</v>
      </c>
      <c r="U13" s="9"/>
      <c r="V13" s="9"/>
      <c r="W13" s="9"/>
      <c r="X13" s="9" t="s">
        <v>9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 t="s">
        <v>43</v>
      </c>
      <c r="AJ13" s="9"/>
      <c r="AK13" s="9"/>
      <c r="AL13" s="9"/>
      <c r="AM13" s="9"/>
      <c r="AN13" s="9"/>
      <c r="AO13" s="9"/>
      <c r="AP13" s="9"/>
      <c r="AQ13" s="9"/>
      <c r="AR13" s="9" t="s">
        <v>9</v>
      </c>
      <c r="AS13" s="9"/>
      <c r="AT13" s="9"/>
      <c r="AU13" s="9"/>
      <c r="AV13" s="9" t="s">
        <v>46</v>
      </c>
      <c r="AW13" s="9" t="s">
        <v>11</v>
      </c>
      <c r="AX13" s="9"/>
      <c r="AY13" s="9"/>
      <c r="AZ13" s="9"/>
      <c r="BA13" s="9"/>
      <c r="BB13" s="9" t="s">
        <v>5</v>
      </c>
      <c r="BC13" s="9" t="s">
        <v>40</v>
      </c>
      <c r="BD13" s="9"/>
      <c r="BE13" s="9"/>
      <c r="BF13" s="9"/>
      <c r="BG13" s="9" t="s">
        <v>9</v>
      </c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 t="s">
        <v>40</v>
      </c>
      <c r="BZ13" s="9"/>
      <c r="CA13" s="9"/>
      <c r="CB13" s="9"/>
      <c r="CC13" s="9"/>
      <c r="CD13" s="9" t="s">
        <v>43</v>
      </c>
      <c r="CE13" s="9" t="s">
        <v>29</v>
      </c>
      <c r="CF13" s="9"/>
      <c r="CG13" s="9"/>
      <c r="CH13" s="9"/>
      <c r="CI13" s="9"/>
      <c r="CJ13" s="9"/>
      <c r="CK13" s="9"/>
      <c r="CL13" s="9" t="s">
        <v>11</v>
      </c>
      <c r="CM13" s="9" t="s">
        <v>9</v>
      </c>
      <c r="CN13" s="9"/>
      <c r="CO13" s="9"/>
      <c r="CP13" s="9"/>
      <c r="CQ13" s="9"/>
      <c r="CR13" s="9"/>
      <c r="CS13" s="9"/>
      <c r="CT13" s="9"/>
      <c r="CU13" s="9"/>
      <c r="CV13" s="12">
        <f t="shared" si="9"/>
        <v>2</v>
      </c>
      <c r="CW13" s="15">
        <f t="shared" si="0"/>
        <v>4</v>
      </c>
      <c r="CX13" s="12">
        <f t="shared" si="10"/>
        <v>0</v>
      </c>
      <c r="CY13" s="12">
        <f t="shared" si="11"/>
        <v>0</v>
      </c>
      <c r="CZ13" s="12">
        <f t="shared" si="1"/>
        <v>0</v>
      </c>
      <c r="DA13" s="12">
        <f t="shared" si="12"/>
        <v>0</v>
      </c>
      <c r="DB13" s="12">
        <f t="shared" si="13"/>
        <v>0</v>
      </c>
      <c r="DC13" s="12">
        <f t="shared" si="14"/>
        <v>2</v>
      </c>
      <c r="DD13" s="12">
        <f t="shared" si="15"/>
        <v>0</v>
      </c>
      <c r="DE13" s="12">
        <f t="shared" si="2"/>
        <v>0</v>
      </c>
      <c r="DF13" s="12">
        <f t="shared" si="16"/>
        <v>1</v>
      </c>
      <c r="DG13" s="12">
        <f t="shared" si="17"/>
        <v>2</v>
      </c>
      <c r="DH13" s="12">
        <f t="shared" si="18"/>
        <v>2</v>
      </c>
      <c r="DI13" s="12">
        <f t="shared" si="19"/>
        <v>2</v>
      </c>
      <c r="DJ13" s="12">
        <f t="shared" si="20"/>
        <v>0</v>
      </c>
      <c r="DK13" s="12">
        <f t="shared" si="21"/>
        <v>0</v>
      </c>
      <c r="DL13" s="12">
        <f t="shared" si="3"/>
        <v>0</v>
      </c>
      <c r="DM13" s="12">
        <f t="shared" si="4"/>
        <v>0</v>
      </c>
      <c r="DN13" s="12">
        <f t="shared" si="5"/>
        <v>0</v>
      </c>
      <c r="DO13" s="12">
        <f t="shared" si="6"/>
        <v>0</v>
      </c>
      <c r="DP13" s="12">
        <f t="shared" si="7"/>
        <v>0</v>
      </c>
      <c r="DQ13" s="12">
        <f t="shared" si="22"/>
        <v>0</v>
      </c>
      <c r="DR13" s="12">
        <f t="shared" si="8"/>
        <v>0</v>
      </c>
    </row>
    <row r="14" spans="1:122" ht="18" customHeight="1" x14ac:dyDescent="0.25">
      <c r="A14" s="28" t="s">
        <v>39</v>
      </c>
      <c r="B14" s="7" t="s">
        <v>40</v>
      </c>
      <c r="C14" s="1"/>
      <c r="E14" s="49" t="s">
        <v>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50" t="s">
        <v>1</v>
      </c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1" t="s">
        <v>2</v>
      </c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2" t="s">
        <v>3</v>
      </c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43"/>
      <c r="DM14" s="43"/>
      <c r="DN14" s="43"/>
      <c r="DO14" s="43"/>
      <c r="DP14" s="43"/>
      <c r="DQ14" s="43"/>
      <c r="DR14" s="37"/>
    </row>
    <row r="15" spans="1:122" ht="18" customHeight="1" x14ac:dyDescent="0.25">
      <c r="A15" s="28" t="s">
        <v>25</v>
      </c>
      <c r="B15" s="7" t="s">
        <v>26</v>
      </c>
      <c r="DQ15" s="11"/>
    </row>
    <row r="16" spans="1:122" ht="18" customHeight="1" x14ac:dyDescent="0.25">
      <c r="A16" s="28" t="s">
        <v>68</v>
      </c>
      <c r="B16" s="7" t="s">
        <v>69</v>
      </c>
    </row>
    <row r="17" spans="1:3" ht="18" customHeight="1" x14ac:dyDescent="0.25">
      <c r="A17" s="28" t="s">
        <v>6</v>
      </c>
      <c r="B17" s="7" t="s">
        <v>7</v>
      </c>
      <c r="C17" s="1"/>
    </row>
    <row r="18" spans="1:3" ht="18" customHeight="1" x14ac:dyDescent="0.25">
      <c r="A18" s="28" t="s">
        <v>16</v>
      </c>
      <c r="B18" s="7" t="s">
        <v>9</v>
      </c>
    </row>
    <row r="19" spans="1:3" ht="18" customHeight="1" x14ac:dyDescent="0.25">
      <c r="A19" s="28" t="s">
        <v>61</v>
      </c>
      <c r="B19" s="7" t="s">
        <v>23</v>
      </c>
    </row>
    <row r="20" spans="1:3" ht="18" customHeight="1" x14ac:dyDescent="0.25">
      <c r="A20" s="28" t="s">
        <v>62</v>
      </c>
      <c r="B20" s="7" t="s">
        <v>63</v>
      </c>
    </row>
    <row r="21" spans="1:3" ht="18" customHeight="1" x14ac:dyDescent="0.25">
      <c r="A21" s="28" t="s">
        <v>81</v>
      </c>
      <c r="B21" s="7" t="s">
        <v>84</v>
      </c>
    </row>
    <row r="22" spans="1:3" ht="18" customHeight="1" x14ac:dyDescent="0.25">
      <c r="A22" s="28" t="s">
        <v>28</v>
      </c>
      <c r="B22" s="7" t="s">
        <v>29</v>
      </c>
    </row>
    <row r="23" spans="1:3" ht="18" customHeight="1" x14ac:dyDescent="0.25">
      <c r="A23" s="28" t="s">
        <v>13</v>
      </c>
      <c r="B23" s="7" t="s">
        <v>14</v>
      </c>
    </row>
    <row r="24" spans="1:3" ht="18" customHeight="1" x14ac:dyDescent="0.25">
      <c r="A24" s="28" t="s">
        <v>4</v>
      </c>
      <c r="B24" s="7" t="s">
        <v>5</v>
      </c>
    </row>
    <row r="25" spans="1:3" ht="18" customHeight="1" x14ac:dyDescent="0.25">
      <c r="A25" s="28" t="s">
        <v>66</v>
      </c>
      <c r="B25" s="7" t="s">
        <v>67</v>
      </c>
    </row>
    <row r="26" spans="1:3" ht="18" customHeight="1" x14ac:dyDescent="0.25">
      <c r="A26" s="3" t="s">
        <v>42</v>
      </c>
      <c r="B26" s="7" t="s">
        <v>43</v>
      </c>
    </row>
    <row r="27" spans="1:3" ht="18" customHeight="1" x14ac:dyDescent="0.25">
      <c r="A27" s="3" t="s">
        <v>92</v>
      </c>
      <c r="B27" s="7" t="s">
        <v>21</v>
      </c>
    </row>
    <row r="28" spans="1:3" ht="18" customHeight="1" x14ac:dyDescent="0.25">
      <c r="A28" s="22" t="s">
        <v>65</v>
      </c>
      <c r="B28" s="19" t="s">
        <v>64</v>
      </c>
    </row>
    <row r="29" spans="1:3" ht="18" customHeight="1" x14ac:dyDescent="0.25">
      <c r="A29" s="17" t="s">
        <v>45</v>
      </c>
      <c r="B29" s="25" t="s">
        <v>46</v>
      </c>
    </row>
    <row r="30" spans="1:3" ht="18" customHeight="1" x14ac:dyDescent="0.25">
      <c r="A30" s="23"/>
      <c r="B30" s="24"/>
    </row>
    <row r="31" spans="1:3" ht="18" customHeight="1" x14ac:dyDescent="0.25">
      <c r="A31" s="23"/>
      <c r="B31" s="24"/>
    </row>
    <row r="32" spans="1:3" ht="40.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4:AC14"/>
    <mergeCell ref="AD14:AZ14"/>
    <mergeCell ref="BA14:BW14"/>
    <mergeCell ref="BX14:CU14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S603"/>
  <sheetViews>
    <sheetView zoomScale="70" zoomScaleNormal="70" workbookViewId="0">
      <pane xSplit="4" ySplit="7" topLeftCell="E26" activePane="bottomRight" state="frozen"/>
      <selection pane="topRight" activeCell="E1" sqref="E1"/>
      <selection pane="bottomLeft" activeCell="A8" sqref="A8"/>
      <selection pane="bottomRight" activeCell="A32" sqref="A32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7" customWidth="1"/>
    <col min="5" max="99" width="4.75" style="13" customWidth="1"/>
    <col min="100" max="120" width="4.75" style="11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46" t="s">
        <v>90</v>
      </c>
      <c r="G2" s="46"/>
      <c r="H2" s="46"/>
      <c r="I2" s="46"/>
      <c r="J2" s="45"/>
      <c r="K2" s="45"/>
      <c r="L2" s="45"/>
      <c r="M2" s="45"/>
    </row>
    <row r="3" spans="1:122" ht="19.899999999999999" customHeight="1" x14ac:dyDescent="0.25">
      <c r="F3" s="58" t="s">
        <v>143</v>
      </c>
      <c r="G3" s="58"/>
      <c r="H3" s="58"/>
      <c r="I3" s="58"/>
      <c r="J3" s="58"/>
      <c r="K3" s="58"/>
      <c r="L3" s="58"/>
      <c r="M3" s="58"/>
      <c r="Q3" s="57" t="s">
        <v>142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8" t="s">
        <v>144</v>
      </c>
      <c r="G4" s="59"/>
      <c r="H4" s="59"/>
      <c r="I4" s="59"/>
      <c r="J4" s="59"/>
      <c r="K4" s="59"/>
      <c r="L4" s="59"/>
      <c r="M4" s="59"/>
      <c r="Q4" s="57" t="s">
        <v>91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0"/>
      <c r="AH4" s="30"/>
    </row>
    <row r="6" spans="1:122" s="5" customFormat="1" ht="30" customHeight="1" x14ac:dyDescent="0.2">
      <c r="A6" s="48" t="s">
        <v>70</v>
      </c>
      <c r="B6" s="48"/>
      <c r="D6" s="31"/>
      <c r="E6" s="49" t="s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50" t="s">
        <v>1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1" t="s">
        <v>2</v>
      </c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5" customFormat="1" ht="18" customHeight="1" x14ac:dyDescent="0.2">
      <c r="A7" s="26" t="s">
        <v>34</v>
      </c>
      <c r="B7" s="18" t="s">
        <v>35</v>
      </c>
      <c r="D7" s="32" t="s">
        <v>72</v>
      </c>
      <c r="E7" s="33">
        <v>2</v>
      </c>
      <c r="F7" s="33">
        <v>3</v>
      </c>
      <c r="G7" s="33">
        <v>4</v>
      </c>
      <c r="H7" s="33">
        <v>5</v>
      </c>
      <c r="I7" s="33">
        <v>6</v>
      </c>
      <c r="J7" s="33">
        <v>7</v>
      </c>
      <c r="K7" s="33">
        <v>9</v>
      </c>
      <c r="L7" s="33">
        <v>10</v>
      </c>
      <c r="M7" s="33">
        <v>11</v>
      </c>
      <c r="N7" s="33">
        <v>12</v>
      </c>
      <c r="O7" s="33">
        <v>13</v>
      </c>
      <c r="P7" s="33">
        <v>14</v>
      </c>
      <c r="Q7" s="33">
        <v>16</v>
      </c>
      <c r="R7" s="33">
        <v>17</v>
      </c>
      <c r="S7" s="33">
        <v>18</v>
      </c>
      <c r="T7" s="33">
        <v>19</v>
      </c>
      <c r="U7" s="33">
        <v>20</v>
      </c>
      <c r="V7" s="33">
        <v>21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30</v>
      </c>
      <c r="AD7" s="33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36" t="s">
        <v>5</v>
      </c>
      <c r="CW7" s="36" t="s">
        <v>9</v>
      </c>
      <c r="CX7" s="36" t="s">
        <v>35</v>
      </c>
      <c r="CY7" s="36" t="s">
        <v>37</v>
      </c>
      <c r="CZ7" s="36" t="s">
        <v>83</v>
      </c>
      <c r="DA7" s="36" t="s">
        <v>49</v>
      </c>
      <c r="DB7" s="36" t="s">
        <v>32</v>
      </c>
      <c r="DC7" s="36" t="s">
        <v>40</v>
      </c>
      <c r="DD7" s="36" t="s">
        <v>26</v>
      </c>
      <c r="DE7" s="36" t="s">
        <v>7</v>
      </c>
      <c r="DF7" s="36" t="s">
        <v>29</v>
      </c>
      <c r="DG7" s="36" t="s">
        <v>43</v>
      </c>
      <c r="DH7" s="36" t="s">
        <v>46</v>
      </c>
      <c r="DI7" s="36" t="s">
        <v>11</v>
      </c>
      <c r="DJ7" s="36" t="s">
        <v>63</v>
      </c>
      <c r="DK7" s="36" t="s">
        <v>64</v>
      </c>
      <c r="DL7" s="36" t="s">
        <v>14</v>
      </c>
      <c r="DM7" s="36" t="s">
        <v>18</v>
      </c>
      <c r="DN7" s="36" t="s">
        <v>69</v>
      </c>
      <c r="DO7" s="36" t="s">
        <v>23</v>
      </c>
      <c r="DP7" s="36" t="s">
        <v>84</v>
      </c>
      <c r="DQ7" s="36" t="s">
        <v>67</v>
      </c>
      <c r="DR7" s="36" t="s">
        <v>21</v>
      </c>
    </row>
    <row r="8" spans="1:122" ht="18" customHeight="1" x14ac:dyDescent="0.2">
      <c r="A8" s="27" t="s">
        <v>10</v>
      </c>
      <c r="B8" s="7" t="s">
        <v>11</v>
      </c>
      <c r="D8" s="38" t="s">
        <v>58</v>
      </c>
      <c r="E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 t="s">
        <v>40</v>
      </c>
      <c r="AK8" s="9" t="s">
        <v>9</v>
      </c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 t="s">
        <v>40</v>
      </c>
      <c r="BC8" s="9"/>
      <c r="BD8" s="9"/>
      <c r="BE8" s="9"/>
      <c r="BF8" s="9"/>
      <c r="BG8" s="9" t="s">
        <v>9</v>
      </c>
      <c r="BH8" s="9"/>
      <c r="BI8" s="9"/>
      <c r="BJ8" s="9" t="s">
        <v>43</v>
      </c>
      <c r="BK8" s="9"/>
      <c r="BL8" s="9"/>
      <c r="BM8" s="9" t="s">
        <v>40</v>
      </c>
      <c r="BN8" s="9"/>
      <c r="BO8" s="9" t="s">
        <v>29</v>
      </c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 t="s">
        <v>11</v>
      </c>
      <c r="CL8" s="9"/>
      <c r="CM8" s="9"/>
      <c r="CN8" s="9"/>
      <c r="CO8" s="9"/>
      <c r="CP8" s="9"/>
      <c r="CQ8" s="9" t="s">
        <v>9</v>
      </c>
      <c r="CR8" s="9" t="s">
        <v>46</v>
      </c>
      <c r="CS8" s="9"/>
      <c r="CT8" s="9"/>
      <c r="CU8" s="9"/>
      <c r="CV8" s="12">
        <f>COUNTIF(E8:CU8,"РУС")</f>
        <v>0</v>
      </c>
      <c r="CW8" s="15">
        <f t="shared" ref="CW8:CW10" si="0">COUNTIF(E8:CU8,"МАТ")</f>
        <v>3</v>
      </c>
      <c r="CX8" s="12">
        <f>COUNTIF(E8:CU8,"АЛГ")</f>
        <v>0</v>
      </c>
      <c r="CY8" s="12">
        <f>COUNTIF(E8:CU8,"ГЕМ")</f>
        <v>0</v>
      </c>
      <c r="CZ8" s="12">
        <f t="shared" ref="CZ8:CZ10" si="1">COUNTIF(E8:CU8,"ВИС")</f>
        <v>0</v>
      </c>
      <c r="DA8" s="12">
        <f>COUNTIF(E8:CU8,"БИО")</f>
        <v>0</v>
      </c>
      <c r="DB8" s="12">
        <f>COUNTIF(E8:CU8,"ГЕО")</f>
        <v>0</v>
      </c>
      <c r="DC8" s="12">
        <f>COUNTIF(E8:CU8,"ИНФ")</f>
        <v>3</v>
      </c>
      <c r="DD8" s="12">
        <f>COUNTIF(E8:CU8,"ИСТ")</f>
        <v>0</v>
      </c>
      <c r="DE8" s="12">
        <f t="shared" ref="DE8:DE10" si="2">COUNTIF(E8:CU8,"ЛИТ")</f>
        <v>0</v>
      </c>
      <c r="DF8" s="12">
        <f>COUNTIF(E8:CU8,"ОБЩ")</f>
        <v>1</v>
      </c>
      <c r="DG8" s="12">
        <f>COUNTIF(E8:CU8,"ФИЗ")</f>
        <v>1</v>
      </c>
      <c r="DH8" s="12">
        <f>COUNTIF(E8:CU8,"ХИМ")</f>
        <v>1</v>
      </c>
      <c r="DI8" s="12">
        <f>COUNTIF(E8:CU8,"АНГ")</f>
        <v>1</v>
      </c>
      <c r="DJ8" s="12">
        <f>COUNTIF(E8:CU8,"НЕМ")</f>
        <v>0</v>
      </c>
      <c r="DK8" s="12">
        <f>COUNTIF(E8:CU8,"ФРА")</f>
        <v>0</v>
      </c>
      <c r="DL8" s="12">
        <f t="shared" ref="DL8:DL10" si="3">COUNTIF(E8:CU8,"ОКР")</f>
        <v>0</v>
      </c>
      <c r="DM8" s="12">
        <f t="shared" ref="DM8:DM10" si="4">COUNTIF(E8:CU8,"ИЗО")</f>
        <v>0</v>
      </c>
      <c r="DN8" s="12">
        <f t="shared" ref="DN8:DN10" si="5">COUNTIF(E8:CU8,"КУБ")</f>
        <v>0</v>
      </c>
      <c r="DO8" s="12">
        <f t="shared" ref="DO8:DO10" si="6">COUNTIF(E8:CU8,"МУЗ")</f>
        <v>0</v>
      </c>
      <c r="DP8" s="12">
        <f t="shared" ref="DP8:DP10" si="7">COUNTIF(E8:CU8,"ОБЗ")</f>
        <v>0</v>
      </c>
      <c r="DQ8" s="12">
        <f>COUNTIF(E8:CU8,"ТЕХ")</f>
        <v>0</v>
      </c>
      <c r="DR8" s="12">
        <f t="shared" ref="DR8:DR10" si="8">COUNTIF(E8:CU8,"ФЗР")</f>
        <v>0</v>
      </c>
    </row>
    <row r="9" spans="1:122" ht="18" customHeight="1" x14ac:dyDescent="0.2">
      <c r="A9" s="28" t="s">
        <v>48</v>
      </c>
      <c r="B9" s="19" t="s">
        <v>49</v>
      </c>
      <c r="D9" s="39" t="s">
        <v>79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40</v>
      </c>
      <c r="AJ9" s="9"/>
      <c r="AK9" s="9"/>
      <c r="AL9" s="9" t="s">
        <v>9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 t="s">
        <v>9</v>
      </c>
      <c r="BH9" s="9"/>
      <c r="BI9" s="9"/>
      <c r="BJ9" s="9" t="s">
        <v>43</v>
      </c>
      <c r="BK9" s="9"/>
      <c r="BL9" s="9"/>
      <c r="BM9" s="9"/>
      <c r="BN9" s="9"/>
      <c r="BO9" s="9" t="s">
        <v>29</v>
      </c>
      <c r="BP9" s="9"/>
      <c r="BQ9" s="9"/>
      <c r="BR9" s="9" t="s">
        <v>40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 t="s">
        <v>11</v>
      </c>
      <c r="CM9" s="9"/>
      <c r="CN9" s="9"/>
      <c r="CO9" s="9"/>
      <c r="CP9" s="9"/>
      <c r="CQ9" s="9" t="s">
        <v>9</v>
      </c>
      <c r="CR9" s="9" t="s">
        <v>46</v>
      </c>
      <c r="CS9" s="9"/>
      <c r="CT9" s="9"/>
      <c r="CU9" s="9"/>
      <c r="CV9" s="12">
        <f t="shared" ref="CV9:CV10" si="9">COUNTIF(E9:CU9,"РУС")</f>
        <v>0</v>
      </c>
      <c r="CW9" s="15">
        <f t="shared" si="0"/>
        <v>3</v>
      </c>
      <c r="CX9" s="12">
        <f t="shared" ref="CX9:CX10" si="10">COUNTIF(E9:CU9,"АЛГ")</f>
        <v>0</v>
      </c>
      <c r="CY9" s="12">
        <f t="shared" ref="CY9:CY10" si="11">COUNTIF(E9:CU9,"ГЕМ")</f>
        <v>0</v>
      </c>
      <c r="CZ9" s="12">
        <f t="shared" si="1"/>
        <v>0</v>
      </c>
      <c r="DA9" s="12">
        <f t="shared" ref="DA9:DA10" si="12">COUNTIF(E9:CU9,"БИО")</f>
        <v>0</v>
      </c>
      <c r="DB9" s="12">
        <f t="shared" ref="DB9:DB10" si="13">COUNTIF(E9:CU9,"ГЕО")</f>
        <v>0</v>
      </c>
      <c r="DC9" s="12">
        <f t="shared" ref="DC9:DC10" si="14">COUNTIF(E9:CU9,"ИНФ")</f>
        <v>2</v>
      </c>
      <c r="DD9" s="12">
        <f t="shared" ref="DD9:DD10" si="15">COUNTIF(E9:CU9,"ИСТ")</f>
        <v>0</v>
      </c>
      <c r="DE9" s="12">
        <f t="shared" si="2"/>
        <v>0</v>
      </c>
      <c r="DF9" s="12">
        <f t="shared" ref="DF9:DF10" si="16">COUNTIF(E9:CU9,"ОБЩ")</f>
        <v>1</v>
      </c>
      <c r="DG9" s="12">
        <f t="shared" ref="DG9:DG10" si="17">COUNTIF(E9:CU9,"ФИЗ")</f>
        <v>1</v>
      </c>
      <c r="DH9" s="12">
        <f t="shared" ref="DH9:DH10" si="18">COUNTIF(E9:CU9,"ХИМ")</f>
        <v>1</v>
      </c>
      <c r="DI9" s="12">
        <f t="shared" ref="DI9:DI10" si="19">COUNTIF(E9:CU9,"АНГ")</f>
        <v>1</v>
      </c>
      <c r="DJ9" s="12">
        <f t="shared" ref="DJ9:DJ10" si="20">COUNTIF(E9:CU9,"НЕМ")</f>
        <v>0</v>
      </c>
      <c r="DK9" s="12">
        <f t="shared" ref="DK9:DK10" si="21">COUNTIF(E9:CU9,"ФРА")</f>
        <v>0</v>
      </c>
      <c r="DL9" s="12">
        <f t="shared" si="3"/>
        <v>0</v>
      </c>
      <c r="DM9" s="12">
        <f t="shared" si="4"/>
        <v>0</v>
      </c>
      <c r="DN9" s="12">
        <f t="shared" si="5"/>
        <v>0</v>
      </c>
      <c r="DO9" s="12">
        <f t="shared" si="6"/>
        <v>0</v>
      </c>
      <c r="DP9" s="12">
        <f t="shared" si="7"/>
        <v>0</v>
      </c>
      <c r="DQ9" s="12">
        <f t="shared" ref="DQ9:DQ10" si="22">COUNTIF(E9:CU9,"ТЕХ")</f>
        <v>0</v>
      </c>
      <c r="DR9" s="12">
        <f t="shared" si="8"/>
        <v>0</v>
      </c>
    </row>
    <row r="10" spans="1:122" ht="18" customHeight="1" x14ac:dyDescent="0.2">
      <c r="A10" s="29" t="s">
        <v>82</v>
      </c>
      <c r="B10" s="21" t="s">
        <v>83</v>
      </c>
      <c r="D10" s="39" t="s">
        <v>89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 t="s">
        <v>40</v>
      </c>
      <c r="AJ10" s="9"/>
      <c r="AK10" s="9"/>
      <c r="AL10" s="9" t="s">
        <v>9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 t="s">
        <v>9</v>
      </c>
      <c r="BH10" s="9"/>
      <c r="BI10" s="9"/>
      <c r="BJ10" s="9" t="s">
        <v>43</v>
      </c>
      <c r="BK10" s="9"/>
      <c r="BL10" s="9"/>
      <c r="BM10" s="9"/>
      <c r="BN10" s="9"/>
      <c r="BO10" s="9" t="s">
        <v>29</v>
      </c>
      <c r="BP10" s="9"/>
      <c r="BQ10" s="9"/>
      <c r="BR10" s="9" t="s">
        <v>40</v>
      </c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 t="s">
        <v>11</v>
      </c>
      <c r="CM10" s="9"/>
      <c r="CN10" s="9"/>
      <c r="CO10" s="9"/>
      <c r="CP10" s="9"/>
      <c r="CQ10" s="9" t="s">
        <v>9</v>
      </c>
      <c r="CR10" s="9" t="s">
        <v>46</v>
      </c>
      <c r="CS10" s="9"/>
      <c r="CT10" s="9"/>
      <c r="CU10" s="9"/>
      <c r="CV10" s="12">
        <f t="shared" si="9"/>
        <v>0</v>
      </c>
      <c r="CW10" s="15">
        <f t="shared" si="0"/>
        <v>3</v>
      </c>
      <c r="CX10" s="12">
        <f t="shared" si="10"/>
        <v>0</v>
      </c>
      <c r="CY10" s="12">
        <f t="shared" si="11"/>
        <v>0</v>
      </c>
      <c r="CZ10" s="12">
        <f t="shared" si="1"/>
        <v>0</v>
      </c>
      <c r="DA10" s="12">
        <f t="shared" si="12"/>
        <v>0</v>
      </c>
      <c r="DB10" s="12">
        <f t="shared" si="13"/>
        <v>0</v>
      </c>
      <c r="DC10" s="12">
        <f t="shared" si="14"/>
        <v>2</v>
      </c>
      <c r="DD10" s="12">
        <f t="shared" si="15"/>
        <v>0</v>
      </c>
      <c r="DE10" s="12">
        <f t="shared" si="2"/>
        <v>0</v>
      </c>
      <c r="DF10" s="12">
        <f t="shared" si="16"/>
        <v>1</v>
      </c>
      <c r="DG10" s="12">
        <f t="shared" si="17"/>
        <v>1</v>
      </c>
      <c r="DH10" s="12">
        <f t="shared" si="18"/>
        <v>1</v>
      </c>
      <c r="DI10" s="12">
        <f t="shared" si="19"/>
        <v>1</v>
      </c>
      <c r="DJ10" s="12">
        <f t="shared" si="20"/>
        <v>0</v>
      </c>
      <c r="DK10" s="12">
        <f t="shared" si="21"/>
        <v>0</v>
      </c>
      <c r="DL10" s="12">
        <f t="shared" si="3"/>
        <v>0</v>
      </c>
      <c r="DM10" s="12">
        <f t="shared" si="4"/>
        <v>0</v>
      </c>
      <c r="DN10" s="12">
        <f t="shared" si="5"/>
        <v>0</v>
      </c>
      <c r="DO10" s="12">
        <f t="shared" si="6"/>
        <v>0</v>
      </c>
      <c r="DP10" s="12">
        <f t="shared" si="7"/>
        <v>0</v>
      </c>
      <c r="DQ10" s="12">
        <f t="shared" si="22"/>
        <v>0</v>
      </c>
      <c r="DR10" s="12">
        <f t="shared" si="8"/>
        <v>0</v>
      </c>
    </row>
    <row r="11" spans="1:122" ht="18" customHeight="1" x14ac:dyDescent="0.2">
      <c r="A11" s="28" t="s">
        <v>31</v>
      </c>
      <c r="B11" s="20" t="s">
        <v>32</v>
      </c>
      <c r="E11" s="49" t="s">
        <v>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50" t="s">
        <v>1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1" t="s">
        <v>2</v>
      </c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2" t="s">
        <v>3</v>
      </c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43"/>
      <c r="DM11" s="43"/>
      <c r="DN11" s="43"/>
      <c r="DO11" s="43"/>
      <c r="DP11" s="43"/>
      <c r="DQ11" s="43"/>
      <c r="DR11" s="37"/>
    </row>
    <row r="12" spans="1:122" ht="18" customHeight="1" x14ac:dyDescent="0.25">
      <c r="A12" s="28" t="s">
        <v>60</v>
      </c>
      <c r="B12" s="7" t="s">
        <v>37</v>
      </c>
      <c r="DQ12" s="11"/>
    </row>
    <row r="13" spans="1:122" ht="18" customHeight="1" x14ac:dyDescent="0.25">
      <c r="A13" s="28" t="s">
        <v>18</v>
      </c>
      <c r="B13" s="7" t="s">
        <v>18</v>
      </c>
      <c r="C13" s="1" t="s">
        <v>19</v>
      </c>
    </row>
    <row r="14" spans="1:122" ht="18" customHeight="1" x14ac:dyDescent="0.25">
      <c r="A14" s="28" t="s">
        <v>39</v>
      </c>
      <c r="B14" s="7" t="s">
        <v>40</v>
      </c>
      <c r="C14" s="1"/>
    </row>
    <row r="15" spans="1:122" ht="18" customHeight="1" x14ac:dyDescent="0.25">
      <c r="A15" s="28" t="s">
        <v>25</v>
      </c>
      <c r="B15" s="7" t="s">
        <v>26</v>
      </c>
    </row>
    <row r="16" spans="1:122" ht="18" customHeight="1" x14ac:dyDescent="0.25">
      <c r="A16" s="28" t="s">
        <v>68</v>
      </c>
      <c r="B16" s="7" t="s">
        <v>69</v>
      </c>
    </row>
    <row r="17" spans="1:3" ht="18" customHeight="1" x14ac:dyDescent="0.25">
      <c r="A17" s="28" t="s">
        <v>6</v>
      </c>
      <c r="B17" s="7" t="s">
        <v>7</v>
      </c>
      <c r="C17" s="1"/>
    </row>
    <row r="18" spans="1:3" ht="18" customHeight="1" x14ac:dyDescent="0.25">
      <c r="A18" s="28" t="s">
        <v>16</v>
      </c>
      <c r="B18" s="7" t="s">
        <v>9</v>
      </c>
    </row>
    <row r="19" spans="1:3" ht="18" customHeight="1" x14ac:dyDescent="0.25">
      <c r="A19" s="28" t="s">
        <v>61</v>
      </c>
      <c r="B19" s="7" t="s">
        <v>23</v>
      </c>
    </row>
    <row r="20" spans="1:3" ht="18" customHeight="1" x14ac:dyDescent="0.25">
      <c r="A20" s="28" t="s">
        <v>62</v>
      </c>
      <c r="B20" s="7" t="s">
        <v>63</v>
      </c>
    </row>
    <row r="21" spans="1:3" ht="18" customHeight="1" x14ac:dyDescent="0.25">
      <c r="A21" s="28" t="s">
        <v>81</v>
      </c>
      <c r="B21" s="7" t="s">
        <v>84</v>
      </c>
    </row>
    <row r="22" spans="1:3" ht="18" customHeight="1" x14ac:dyDescent="0.25">
      <c r="A22" s="28" t="s">
        <v>28</v>
      </c>
      <c r="B22" s="7" t="s">
        <v>29</v>
      </c>
    </row>
    <row r="23" spans="1:3" ht="18" customHeight="1" x14ac:dyDescent="0.25">
      <c r="A23" s="28" t="s">
        <v>13</v>
      </c>
      <c r="B23" s="7" t="s">
        <v>14</v>
      </c>
    </row>
    <row r="24" spans="1:3" ht="18" customHeight="1" x14ac:dyDescent="0.25">
      <c r="A24" s="28" t="s">
        <v>4</v>
      </c>
      <c r="B24" s="7" t="s">
        <v>5</v>
      </c>
    </row>
    <row r="25" spans="1:3" ht="18" customHeight="1" x14ac:dyDescent="0.25">
      <c r="A25" s="28" t="s">
        <v>66</v>
      </c>
      <c r="B25" s="7" t="s">
        <v>67</v>
      </c>
    </row>
    <row r="26" spans="1:3" ht="18" customHeight="1" x14ac:dyDescent="0.25">
      <c r="A26" s="3" t="s">
        <v>42</v>
      </c>
      <c r="B26" s="7" t="s">
        <v>43</v>
      </c>
    </row>
    <row r="27" spans="1:3" ht="18" customHeight="1" x14ac:dyDescent="0.25">
      <c r="A27" s="3" t="s">
        <v>92</v>
      </c>
      <c r="B27" s="7" t="s">
        <v>21</v>
      </c>
    </row>
    <row r="28" spans="1:3" ht="18" customHeight="1" x14ac:dyDescent="0.25">
      <c r="A28" s="22" t="s">
        <v>65</v>
      </c>
      <c r="B28" s="19" t="s">
        <v>64</v>
      </c>
    </row>
    <row r="29" spans="1:3" ht="18" customHeight="1" x14ac:dyDescent="0.25">
      <c r="A29" s="17" t="s">
        <v>45</v>
      </c>
      <c r="B29" s="25" t="s">
        <v>46</v>
      </c>
    </row>
    <row r="30" spans="1:3" ht="18" customHeight="1" x14ac:dyDescent="0.25">
      <c r="A30" s="23"/>
      <c r="B30" s="24"/>
    </row>
    <row r="31" spans="1:3" ht="18" customHeight="1" x14ac:dyDescent="0.25">
      <c r="A31" s="23"/>
      <c r="B31" s="24"/>
    </row>
    <row r="32" spans="1:3" ht="43.5" customHeight="1" x14ac:dyDescent="0.25">
      <c r="A32" s="14" t="s">
        <v>73</v>
      </c>
    </row>
    <row r="33" spans="1:123" ht="18" customHeight="1" x14ac:dyDescent="0.25"/>
    <row r="34" spans="1:123" ht="18" customHeight="1" x14ac:dyDescent="0.25"/>
    <row r="35" spans="1:123" ht="18" customHeight="1" x14ac:dyDescent="0.25">
      <c r="B35" s="4"/>
    </row>
    <row r="36" spans="1:123" ht="18" customHeight="1" x14ac:dyDescent="0.25">
      <c r="B36" s="4"/>
    </row>
    <row r="37" spans="1:123" ht="18" customHeight="1" x14ac:dyDescent="0.25">
      <c r="B37" s="4"/>
    </row>
    <row r="38" spans="1:123" ht="18" customHeight="1" x14ac:dyDescent="0.25">
      <c r="B38" s="4"/>
    </row>
    <row r="39" spans="1:123" ht="18" customHeight="1" x14ac:dyDescent="0.25">
      <c r="B39" s="4"/>
    </row>
    <row r="40" spans="1:123" ht="18" customHeight="1" x14ac:dyDescent="0.25">
      <c r="A40" s="1"/>
      <c r="B40" s="8"/>
    </row>
    <row r="41" spans="1:123" ht="18" customHeight="1" x14ac:dyDescent="0.25">
      <c r="B41" s="8"/>
    </row>
    <row r="42" spans="1:123" ht="18" customHeight="1" x14ac:dyDescent="0.25">
      <c r="B42" s="8"/>
    </row>
    <row r="43" spans="1:123" ht="18" customHeight="1" x14ac:dyDescent="0.25">
      <c r="B43" s="8"/>
    </row>
    <row r="44" spans="1:123" ht="18" customHeight="1" x14ac:dyDescent="0.25">
      <c r="A44" s="1"/>
      <c r="B44" s="8"/>
    </row>
    <row r="45" spans="1:123" ht="18" customHeight="1" x14ac:dyDescent="0.25">
      <c r="A45" s="1"/>
      <c r="B45" s="8"/>
    </row>
    <row r="46" spans="1:123" s="42" customFormat="1" ht="15.75" customHeight="1" x14ac:dyDescent="0.25">
      <c r="A46" s="40"/>
      <c r="B46" s="41"/>
      <c r="D46" s="3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2"/>
      <c r="DR46" s="2"/>
    </row>
    <row r="47" spans="1:123" s="37" customFormat="1" ht="16.149999999999999" customHeight="1" x14ac:dyDescent="0.25">
      <c r="B47" s="4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2"/>
      <c r="DR47" s="2"/>
      <c r="DS47" s="42"/>
    </row>
    <row r="48" spans="1:123" ht="58.15" customHeight="1" x14ac:dyDescent="0.25">
      <c r="DS48" s="2"/>
    </row>
    <row r="49" spans="123:123" ht="15.75" customHeight="1" x14ac:dyDescent="0.25">
      <c r="DS49" s="2"/>
    </row>
    <row r="50" spans="123:123" ht="15.75" customHeight="1" x14ac:dyDescent="0.25"/>
    <row r="51" spans="123:123" ht="15.75" customHeight="1" x14ac:dyDescent="0.25"/>
    <row r="52" spans="123:123" ht="15.75" customHeight="1" x14ac:dyDescent="0.25"/>
    <row r="53" spans="123:123" ht="15.75" customHeight="1" x14ac:dyDescent="0.25"/>
    <row r="54" spans="123:123" ht="15.75" customHeight="1" x14ac:dyDescent="0.25"/>
    <row r="55" spans="123:123" ht="15.75" customHeight="1" x14ac:dyDescent="0.25"/>
    <row r="56" spans="123:123" ht="15.75" customHeight="1" x14ac:dyDescent="0.25"/>
    <row r="57" spans="123:123" ht="15.75" customHeight="1" x14ac:dyDescent="0.25"/>
    <row r="58" spans="123:123" ht="15.75" customHeight="1" x14ac:dyDescent="0.25"/>
    <row r="59" spans="123:123" ht="15.75" customHeight="1" x14ac:dyDescent="0.25"/>
    <row r="60" spans="123:123" ht="15.75" customHeight="1" x14ac:dyDescent="0.25"/>
    <row r="61" spans="123:123" ht="15.75" customHeight="1" x14ac:dyDescent="0.25"/>
    <row r="62" spans="123:123" ht="15.75" customHeight="1" x14ac:dyDescent="0.25"/>
    <row r="63" spans="123:123" ht="15.75" customHeight="1" x14ac:dyDescent="0.25"/>
    <row r="64" spans="123:12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</sheetData>
  <mergeCells count="15">
    <mergeCell ref="A6:B6"/>
    <mergeCell ref="E6:AC6"/>
    <mergeCell ref="AD6:AZ6"/>
    <mergeCell ref="F2:I2"/>
    <mergeCell ref="F3:M3"/>
    <mergeCell ref="Q3:AH3"/>
    <mergeCell ref="F4:M4"/>
    <mergeCell ref="Q4:AF4"/>
    <mergeCell ref="BA6:BW6"/>
    <mergeCell ref="BX6:CU6"/>
    <mergeCell ref="CV6:DR6"/>
    <mergeCell ref="E11:AC11"/>
    <mergeCell ref="AD11:AZ11"/>
    <mergeCell ref="BA11:BW11"/>
    <mergeCell ref="BX11:CU11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СОШ 94Ф</cp:lastModifiedBy>
  <cp:lastPrinted>2024-09-09T13:53:16Z</cp:lastPrinted>
  <dcterms:created xsi:type="dcterms:W3CDTF">2021-09-20T17:47:09Z</dcterms:created>
  <dcterms:modified xsi:type="dcterms:W3CDTF">2024-09-09T14:12:17Z</dcterms:modified>
</cp:coreProperties>
</file>